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chartsheets/sheet5.xml" ContentType="application/vnd.openxmlformats-officedocument.spreadsheetml.chartsheet+xml"/>
  <Override PartName="/xl/drawings/drawing8.xml" ContentType="application/vnd.openxmlformats-officedocument.drawing+xml"/>
  <Override PartName="/xl/chartsheets/sheet6.xml" ContentType="application/vnd.openxmlformats-officedocument.spreadsheetml.chartsheet+xml"/>
  <Override PartName="/xl/drawings/drawing9.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chartsheets/sheet8.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90" yWindow="570" windowWidth="13395" windowHeight="11010" activeTab="0"/>
  </bookViews>
  <sheets>
    <sheet name="Instructions" sheetId="1" r:id="rId1"/>
    <sheet name="RawData" sheetId="2" r:id="rId2"/>
    <sheet name="Frequency" sheetId="3" r:id="rId3"/>
    <sheet name="Graphs" sheetId="4" r:id="rId4"/>
    <sheet name="V1" sheetId="5" r:id="rId5"/>
    <sheet name="V2" sheetId="6" r:id="rId6"/>
    <sheet name="V3" sheetId="7" r:id="rId7"/>
    <sheet name="V3a" sheetId="8" r:id="rId8"/>
    <sheet name="V3b" sheetId="9" r:id="rId9"/>
    <sheet name="V4" sheetId="10" r:id="rId10"/>
    <sheet name="V5" sheetId="11" r:id="rId11"/>
    <sheet name="V6" sheetId="12" r:id="rId12"/>
  </sheets>
  <definedNames>
    <definedName name="_xlnm.Print_Area" localSheetId="3">'Graphs'!$A$1:$I$183</definedName>
    <definedName name="_xlnm.Print_Area" localSheetId="1">'RawData'!$A$1:$H$28</definedName>
  </definedNames>
  <calcPr fullCalcOnLoad="1"/>
</workbook>
</file>

<file path=xl/sharedStrings.xml><?xml version="1.0" encoding="utf-8"?>
<sst xmlns="http://schemas.openxmlformats.org/spreadsheetml/2006/main" count="197" uniqueCount="67">
  <si>
    <t>V1</t>
  </si>
  <si>
    <t>V2</t>
  </si>
  <si>
    <t>V3</t>
  </si>
  <si>
    <t>V3a</t>
  </si>
  <si>
    <t>V3b</t>
  </si>
  <si>
    <t>V4</t>
  </si>
  <si>
    <t>V5</t>
  </si>
  <si>
    <t>V6</t>
  </si>
  <si>
    <t>Yes</t>
  </si>
  <si>
    <t>No</t>
  </si>
  <si>
    <t>Not Sure</t>
  </si>
  <si>
    <t>%</t>
  </si>
  <si>
    <t>Total N</t>
  </si>
  <si>
    <t>N</t>
  </si>
  <si>
    <t>Always</t>
  </si>
  <si>
    <t>Usually</t>
  </si>
  <si>
    <t>Sometimes</t>
  </si>
  <si>
    <t>Never</t>
  </si>
  <si>
    <t>Response Frequency Results</t>
  </si>
  <si>
    <t>Yes/No</t>
  </si>
  <si>
    <t>Yes/No/Not Sure</t>
  </si>
  <si>
    <t>Helpful to have more information VA benefits for spouses and dependents.</t>
  </si>
  <si>
    <t>Helpful to have more information about VA burial and memorial benefits.</t>
  </si>
  <si>
    <t>Patient asked about his/her military service and experiences.</t>
  </si>
  <si>
    <t>Frequency that hospice staff took time to listen to patients stories/concerns.</t>
  </si>
  <si>
    <t>Always/Usually/Sometimes/Never/Not Sure/Didn't Speak About Experiences</t>
  </si>
  <si>
    <t>Yes/No/Not Sure/Didn't Experience Combat</t>
  </si>
  <si>
    <t>Didn't Experience Combat</t>
  </si>
  <si>
    <t>Frequency that combat related stress made patient uncomfortable.</t>
  </si>
  <si>
    <t>Always/Usually/Sometimes/Never/Not Sure</t>
  </si>
  <si>
    <t>Frequency of assistance dealing with emotions related to combat stress.</t>
  </si>
  <si>
    <t>Less Than Wanted/Right Amount/More Than Wanted/Not Sure</t>
  </si>
  <si>
    <t>Less Than Wanted</t>
  </si>
  <si>
    <t>Right Amount</t>
  </si>
  <si>
    <t>More Than Wanted</t>
  </si>
  <si>
    <t>Yes/No - Not Eligible/No - Didn't Try/Not Sure</t>
  </si>
  <si>
    <t>No - Not Eligible</t>
  </si>
  <si>
    <t>No - Didn't Try</t>
  </si>
  <si>
    <t>Didn't Speak  About Exp.</t>
  </si>
  <si>
    <t>Experienced Stress/Emotions from when they were in combat.</t>
  </si>
  <si>
    <t>Didn't Speak About Experience</t>
  </si>
  <si>
    <t xml:space="preserve">No </t>
  </si>
  <si>
    <t>STEP 1:</t>
  </si>
  <si>
    <t>V3A</t>
  </si>
  <si>
    <t>V3B</t>
  </si>
  <si>
    <t>Patient received healthcare from the VA.</t>
  </si>
  <si>
    <t>**No responses submitted for this question**</t>
  </si>
  <si>
    <t>b)</t>
  </si>
  <si>
    <t>a)</t>
  </si>
  <si>
    <t>c)</t>
  </si>
  <si>
    <t xml:space="preserve">Review your results on the Frequency and Graphs tab of the workbook. </t>
  </si>
  <si>
    <t>Each graph is presented on a locked tab (see below) called "Graphs" and in unlocked tabs name for each question.  You may use the unlocked tabs to edit the format and copy the graphs for use in other applications (e.g., PowerPoint).</t>
  </si>
  <si>
    <t>Review your results</t>
  </si>
  <si>
    <t>© NHPCO 2012</t>
  </si>
  <si>
    <r>
      <t xml:space="preserve">Paste data to the left.  Make sure to paste data into the </t>
    </r>
    <r>
      <rPr>
        <b/>
        <u val="single"/>
        <sz val="11"/>
        <color indexed="8"/>
        <rFont val="Calibri"/>
        <family val="2"/>
      </rPr>
      <t>correct</t>
    </r>
    <r>
      <rPr>
        <b/>
        <sz val="11"/>
        <color indexed="8"/>
        <rFont val="Calibri"/>
        <family val="2"/>
      </rPr>
      <t xml:space="preserve"> row.</t>
    </r>
  </si>
  <si>
    <t xml:space="preserve">Do not paste data outside of the range to the left. </t>
  </si>
  <si>
    <t xml:space="preserve">© </t>
  </si>
  <si>
    <r>
      <t>IMPORTANT:</t>
    </r>
    <r>
      <rPr>
        <sz val="11"/>
        <color theme="1"/>
        <rFont val="Calibri"/>
        <family val="2"/>
      </rPr>
      <t xml:space="preserve">  </t>
    </r>
    <r>
      <rPr>
        <i/>
        <sz val="11"/>
        <color indexed="8"/>
        <rFont val="Calibri"/>
        <family val="2"/>
      </rPr>
      <t>Do not move or change the column headers in the original workbook. Doing so will break the links within this workbook and the analysis will not function properly.</t>
    </r>
  </si>
  <si>
    <t>Overview:</t>
  </si>
  <si>
    <t>© NHPCO 2015</t>
  </si>
  <si>
    <t>After all data has been input into RawData tab of the workbook, check that the data is aligned correctly with the corresponding column (e.g., data from the column with the V1 header is pasted into the column in the RawData tab with V1 at the top).</t>
  </si>
  <si>
    <t>Continue entering the data in each column of the RawData tab of the workbook.</t>
  </si>
  <si>
    <t xml:space="preserve">Enter your data into the RawData tab of this workbook: </t>
  </si>
  <si>
    <t>Instructions for Compiling Veteran-Specific Data</t>
  </si>
  <si>
    <t>Enter your data in the V1 column of the RawData tab utilizing the Veterans-Specific Data Codes Sheet</t>
  </si>
  <si>
    <t>STEP 2:</t>
  </si>
  <si>
    <t xml:space="preserve">The results should be accurate so long as all data were copied into the workbook correctly.  If the results are returning something other than expected, check to be sure that the data in each column from the downloaded data file appear in the corresponding column in the workbook.  If not, redo Step 1.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</si>
</sst>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2">
    <font>
      <sz val="11"/>
      <color theme="1"/>
      <name val="Calibri"/>
      <family val="2"/>
    </font>
    <font>
      <sz val="11"/>
      <color indexed="8"/>
      <name val="Calibri"/>
      <family val="2"/>
    </font>
    <font>
      <b/>
      <sz val="11"/>
      <color indexed="8"/>
      <name val="Calibri"/>
      <family val="2"/>
    </font>
    <font>
      <b/>
      <u val="single"/>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b/>
      <sz val="12"/>
      <color indexed="9"/>
      <name val="Calibri"/>
      <family val="2"/>
    </font>
    <font>
      <sz val="9"/>
      <color indexed="8"/>
      <name val="Calibri"/>
      <family val="2"/>
    </font>
    <font>
      <sz val="8"/>
      <name val="Calibri"/>
      <family val="2"/>
    </font>
    <font>
      <sz val="10"/>
      <name val="Calibri"/>
      <family val="2"/>
    </font>
    <font>
      <b/>
      <sz val="14"/>
      <color indexed="8"/>
      <name val="Calibri"/>
      <family val="2"/>
    </font>
    <font>
      <b/>
      <u val="single"/>
      <sz val="9"/>
      <color indexed="9"/>
      <name val="Calibri"/>
      <family val="2"/>
    </font>
    <font>
      <sz val="8"/>
      <color indexed="9"/>
      <name val="Calibri"/>
      <family val="2"/>
    </font>
    <font>
      <sz val="10"/>
      <color indexed="9"/>
      <name val="Calibri"/>
      <family val="2"/>
    </font>
    <font>
      <b/>
      <sz val="14"/>
      <color indexed="9"/>
      <name val="Calibri"/>
      <family val="2"/>
    </font>
    <font>
      <b/>
      <sz val="22"/>
      <color indexed="17"/>
      <name val="Calibri"/>
      <family val="2"/>
    </font>
    <font>
      <sz val="14"/>
      <color indexed="8"/>
      <name val="Calibri"/>
      <family val="2"/>
    </font>
    <font>
      <sz val="10"/>
      <color indexed="8"/>
      <name val="Calibri"/>
      <family val="2"/>
    </font>
    <font>
      <b/>
      <sz val="10"/>
      <color indexed="8"/>
      <name val="Calibri"/>
      <family val="2"/>
    </font>
    <font>
      <b/>
      <sz val="10.5"/>
      <color indexed="8"/>
      <name val="Calibri"/>
      <family val="2"/>
    </font>
    <font>
      <sz val="8"/>
      <color indexed="8"/>
      <name val="Calibri"/>
      <family val="2"/>
    </font>
    <font>
      <b/>
      <sz val="8"/>
      <color indexed="8"/>
      <name val="Calibri"/>
      <family val="2"/>
    </font>
    <font>
      <b/>
      <u val="single"/>
      <sz val="12"/>
      <color indexed="8"/>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0"/>
      <name val="Calibri"/>
      <family val="2"/>
    </font>
    <font>
      <sz val="9"/>
      <color rgb="FF000000"/>
      <name val="Calibri"/>
      <family val="2"/>
    </font>
    <font>
      <b/>
      <sz val="14"/>
      <color theme="1"/>
      <name val="Calibri"/>
      <family val="2"/>
    </font>
    <font>
      <b/>
      <u val="single"/>
      <sz val="9"/>
      <color theme="0"/>
      <name val="Calibri"/>
      <family val="2"/>
    </font>
    <font>
      <sz val="8"/>
      <color theme="0"/>
      <name val="Calibri"/>
      <family val="2"/>
    </font>
    <font>
      <sz val="10"/>
      <color theme="0"/>
      <name val="Calibri"/>
      <family val="2"/>
    </font>
    <font>
      <b/>
      <u val="single"/>
      <sz val="11"/>
      <color theme="1"/>
      <name val="Calibri"/>
      <family val="2"/>
    </font>
    <font>
      <sz val="10"/>
      <color theme="1"/>
      <name val="Calibri"/>
      <family val="2"/>
    </font>
    <font>
      <b/>
      <sz val="10"/>
      <color theme="1"/>
      <name val="Calibri"/>
      <family val="2"/>
    </font>
    <font>
      <b/>
      <sz val="10.5"/>
      <color theme="1"/>
      <name val="Calibri"/>
      <family val="2"/>
    </font>
    <font>
      <sz val="8"/>
      <color theme="1"/>
      <name val="Calibri"/>
      <family val="2"/>
    </font>
    <font>
      <b/>
      <sz val="8"/>
      <color theme="1"/>
      <name val="Calibri"/>
      <family val="2"/>
    </font>
    <font>
      <sz val="9"/>
      <color theme="1"/>
      <name val="Calibri"/>
      <family val="2"/>
    </font>
    <font>
      <sz val="14"/>
      <color theme="1"/>
      <name val="Calibri"/>
      <family val="2"/>
    </font>
    <font>
      <b/>
      <sz val="22"/>
      <color rgb="FF006600"/>
      <name val="Calibri"/>
      <family val="2"/>
    </font>
    <font>
      <b/>
      <sz val="14"/>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24997000396251678"/>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color theme="7" tint="-0.24993999302387238"/>
      </bottom>
    </border>
    <border>
      <left style="thin">
        <color theme="7" tint="-0.24993999302387238"/>
      </left>
      <right/>
      <top/>
      <bottom style="thin">
        <color theme="7" tint="-0.24993999302387238"/>
      </bottom>
    </border>
    <border>
      <left style="thin">
        <color theme="7" tint="-0.24993999302387238"/>
      </left>
      <right/>
      <top style="thin">
        <color theme="7" tint="-0.24993999302387238"/>
      </top>
      <bottom style="medium">
        <color theme="7" tint="-0.24993999302387238"/>
      </bottom>
    </border>
    <border>
      <left style="thin">
        <color theme="7" tint="-0.24993999302387238"/>
      </left>
      <right/>
      <top/>
      <bottom style="medium">
        <color theme="7" tint="-0.24993999302387238"/>
      </bottom>
    </border>
    <border>
      <left/>
      <right/>
      <top/>
      <bottom style="medium">
        <color theme="7" tint="-0.24993999302387238"/>
      </bottom>
    </border>
    <border>
      <left/>
      <right/>
      <top style="thin">
        <color theme="7" tint="-0.24993999302387238"/>
      </top>
      <bottom style="medium">
        <color theme="7" tint="-0.24993999302387238"/>
      </bottom>
    </border>
    <border>
      <left style="thin">
        <color theme="7" tint="-0.24993999302387238"/>
      </left>
      <right style="thin">
        <color theme="7" tint="-0.24993999302387238"/>
      </right>
      <top style="thin">
        <color theme="7" tint="-0.24993999302387238"/>
      </top>
      <bottom style="medium">
        <color theme="7" tint="-0.24993999302387238"/>
      </bottom>
    </border>
    <border>
      <left style="thin">
        <color theme="7" tint="-0.24993999302387238"/>
      </left>
      <right style="thin">
        <color theme="7" tint="-0.24993999302387238"/>
      </right>
      <top/>
      <bottom style="medium">
        <color theme="7" tint="-0.24993999302387238"/>
      </bottom>
    </border>
    <border>
      <left style="thin">
        <color theme="7" tint="-0.24993999302387238"/>
      </left>
      <right style="thin">
        <color theme="7" tint="-0.24993999302387238"/>
      </right>
      <top/>
      <bottom style="thin">
        <color theme="7" tint="-0.24993999302387238"/>
      </bottom>
    </border>
    <border>
      <left/>
      <right style="thin">
        <color theme="7" tint="-0.24993999302387238"/>
      </right>
      <top style="thin">
        <color theme="7" tint="-0.24993999302387238"/>
      </top>
      <bottom style="medium">
        <color theme="7" tint="-0.24993999302387238"/>
      </bottom>
    </border>
    <border>
      <left/>
      <right style="thin">
        <color theme="0"/>
      </right>
      <top/>
      <bottom/>
    </border>
    <border>
      <left/>
      <right style="thin">
        <color theme="7" tint="-0.24993999302387238"/>
      </right>
      <top/>
      <bottom style="medium">
        <color theme="7" tint="-0.24993999302387238"/>
      </bottom>
    </border>
    <border>
      <left/>
      <right style="thin">
        <color theme="7" tint="-0.24993999302387238"/>
      </right>
      <top/>
      <bottom style="thin">
        <color theme="7" tint="-0.2499399930238723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9">
    <xf numFmtId="0" fontId="0" fillId="0" borderId="0" xfId="0" applyFont="1" applyAlignment="1">
      <alignment/>
    </xf>
    <xf numFmtId="0" fontId="55" fillId="0" borderId="0" xfId="0" applyFont="1" applyAlignment="1">
      <alignment/>
    </xf>
    <xf numFmtId="0" fontId="55" fillId="0" borderId="0" xfId="0" applyFont="1" applyAlignment="1">
      <alignment wrapText="1"/>
    </xf>
    <xf numFmtId="0" fontId="56" fillId="33" borderId="0" xfId="0" applyFont="1" applyFill="1" applyAlignment="1">
      <alignment horizontal="center" wrapText="1"/>
    </xf>
    <xf numFmtId="164" fontId="55" fillId="0" borderId="0" xfId="57" applyNumberFormat="1" applyFont="1" applyAlignment="1">
      <alignment wrapText="1"/>
    </xf>
    <xf numFmtId="37" fontId="55" fillId="0" borderId="0" xfId="42" applyNumberFormat="1" applyFont="1" applyAlignment="1">
      <alignment wrapText="1"/>
    </xf>
    <xf numFmtId="0" fontId="56" fillId="33" borderId="10" xfId="0" applyFont="1" applyFill="1" applyBorder="1" applyAlignment="1">
      <alignment horizontal="center" wrapText="1"/>
    </xf>
    <xf numFmtId="0" fontId="55" fillId="0" borderId="11" xfId="0" applyFont="1" applyBorder="1" applyAlignment="1">
      <alignment horizontal="center" wrapText="1"/>
    </xf>
    <xf numFmtId="0" fontId="55" fillId="0" borderId="12" xfId="0" applyFont="1" applyBorder="1" applyAlignment="1">
      <alignment horizontal="center" wrapText="1"/>
    </xf>
    <xf numFmtId="37" fontId="55" fillId="0" borderId="13" xfId="42" applyNumberFormat="1" applyFont="1" applyBorder="1" applyAlignment="1">
      <alignment horizontal="center" wrapText="1"/>
    </xf>
    <xf numFmtId="0" fontId="55" fillId="0" borderId="14" xfId="0" applyFont="1" applyBorder="1" applyAlignment="1">
      <alignment wrapText="1"/>
    </xf>
    <xf numFmtId="0" fontId="55" fillId="0" borderId="10" xfId="0" applyFont="1" applyBorder="1" applyAlignment="1">
      <alignment wrapText="1"/>
    </xf>
    <xf numFmtId="0" fontId="55" fillId="0" borderId="15" xfId="0" applyFont="1" applyBorder="1" applyAlignment="1">
      <alignment wrapText="1"/>
    </xf>
    <xf numFmtId="37" fontId="55" fillId="0" borderId="12" xfId="42" applyNumberFormat="1" applyFont="1" applyBorder="1" applyAlignment="1">
      <alignment horizontal="center" wrapText="1"/>
    </xf>
    <xf numFmtId="0" fontId="55" fillId="0" borderId="16" xfId="0" applyFont="1" applyBorder="1" applyAlignment="1">
      <alignment horizontal="center" wrapText="1"/>
    </xf>
    <xf numFmtId="164" fontId="55" fillId="0" borderId="16" xfId="57" applyNumberFormat="1" applyFont="1" applyBorder="1" applyAlignment="1">
      <alignment horizontal="center" wrapText="1"/>
    </xf>
    <xf numFmtId="0" fontId="55" fillId="0" borderId="17" xfId="0" applyFont="1" applyBorder="1" applyAlignment="1">
      <alignment horizontal="center" wrapText="1"/>
    </xf>
    <xf numFmtId="164" fontId="55" fillId="0" borderId="17" xfId="57" applyNumberFormat="1" applyFont="1" applyBorder="1" applyAlignment="1">
      <alignment horizontal="center" wrapText="1"/>
    </xf>
    <xf numFmtId="0" fontId="55" fillId="0" borderId="18" xfId="0" applyFont="1" applyBorder="1" applyAlignment="1">
      <alignment horizontal="center" wrapText="1"/>
    </xf>
    <xf numFmtId="164" fontId="55" fillId="0" borderId="18" xfId="57" applyNumberFormat="1" applyFont="1" applyBorder="1" applyAlignment="1">
      <alignment horizontal="center" wrapText="1"/>
    </xf>
    <xf numFmtId="0" fontId="57" fillId="0" borderId="0" xfId="0" applyFont="1" applyAlignment="1">
      <alignment horizontal="left" readingOrder="1"/>
    </xf>
    <xf numFmtId="0" fontId="23" fillId="0" borderId="0" xfId="0" applyFont="1" applyFill="1" applyAlignment="1">
      <alignment horizontal="center" wrapText="1"/>
    </xf>
    <xf numFmtId="0" fontId="24" fillId="0" borderId="0" xfId="0" applyFont="1" applyFill="1" applyAlignment="1">
      <alignment horizontal="center"/>
    </xf>
    <xf numFmtId="0" fontId="53" fillId="0" borderId="0" xfId="0" applyFont="1" applyAlignment="1">
      <alignment/>
    </xf>
    <xf numFmtId="0" fontId="58" fillId="0" borderId="0" xfId="0" applyFont="1" applyAlignment="1">
      <alignment/>
    </xf>
    <xf numFmtId="0" fontId="53" fillId="34" borderId="0" xfId="0" applyFont="1" applyFill="1" applyAlignment="1">
      <alignment/>
    </xf>
    <xf numFmtId="0" fontId="0" fillId="34" borderId="0" xfId="0" applyFill="1" applyAlignment="1">
      <alignment/>
    </xf>
    <xf numFmtId="0" fontId="0" fillId="0" borderId="0" xfId="0" applyAlignment="1">
      <alignment/>
    </xf>
    <xf numFmtId="0" fontId="0" fillId="0" borderId="0" xfId="0" applyAlignment="1">
      <alignment/>
    </xf>
    <xf numFmtId="0" fontId="39" fillId="0" borderId="0" xfId="0" applyFont="1" applyAlignment="1">
      <alignment/>
    </xf>
    <xf numFmtId="0" fontId="59" fillId="0" borderId="0" xfId="0" applyFont="1" applyAlignment="1">
      <alignment horizontal="left" readingOrder="1"/>
    </xf>
    <xf numFmtId="0" fontId="60" fillId="0" borderId="0" xfId="0" applyFont="1" applyFill="1" applyAlignment="1">
      <alignment horizontal="left"/>
    </xf>
    <xf numFmtId="0" fontId="61" fillId="0" borderId="0" xfId="0" applyFont="1" applyFill="1" applyAlignment="1">
      <alignment/>
    </xf>
    <xf numFmtId="37" fontId="39" fillId="0" borderId="0" xfId="0" applyNumberFormat="1" applyFont="1" applyAlignment="1">
      <alignment/>
    </xf>
    <xf numFmtId="0" fontId="62" fillId="0" borderId="0" xfId="0" applyFont="1" applyBorder="1" applyAlignment="1">
      <alignment/>
    </xf>
    <xf numFmtId="0" fontId="0" fillId="0" borderId="0" xfId="0" applyBorder="1" applyAlignment="1" applyProtection="1">
      <alignment/>
      <protection locked="0"/>
    </xf>
    <xf numFmtId="0" fontId="0" fillId="0" borderId="0" xfId="0" applyAlignment="1">
      <alignment/>
    </xf>
    <xf numFmtId="0" fontId="53"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39" fillId="0" borderId="0" xfId="0" applyFont="1" applyAlignment="1">
      <alignment/>
    </xf>
    <xf numFmtId="0" fontId="0" fillId="0" borderId="0" xfId="0" applyAlignment="1">
      <alignment/>
    </xf>
    <xf numFmtId="0" fontId="53" fillId="0" borderId="0" xfId="0" applyFont="1" applyAlignment="1">
      <alignment horizontal="left" wrapText="1"/>
    </xf>
    <xf numFmtId="0" fontId="63" fillId="0" borderId="0" xfId="0" applyFont="1" applyAlignment="1">
      <alignment horizontal="left" wrapText="1"/>
    </xf>
    <xf numFmtId="0" fontId="64" fillId="0" borderId="0" xfId="0" applyFont="1" applyAlignment="1">
      <alignment/>
    </xf>
    <xf numFmtId="0" fontId="63" fillId="0" borderId="0" xfId="0" applyFont="1" applyAlignment="1">
      <alignment horizontal="left" wrapText="1"/>
    </xf>
    <xf numFmtId="0" fontId="0" fillId="0" borderId="0" xfId="0" applyFont="1" applyAlignment="1">
      <alignment horizontal="left" wrapText="1"/>
    </xf>
    <xf numFmtId="0" fontId="65" fillId="0" borderId="0" xfId="0" applyFont="1" applyAlignment="1">
      <alignment horizontal="left" vertical="top"/>
    </xf>
    <xf numFmtId="0" fontId="66" fillId="0" borderId="0" xfId="0" applyFont="1" applyAlignment="1">
      <alignment/>
    </xf>
    <xf numFmtId="0" fontId="66" fillId="0" borderId="0" xfId="0" applyFont="1" applyAlignment="1">
      <alignment wrapText="1"/>
    </xf>
    <xf numFmtId="0" fontId="67" fillId="0" borderId="0" xfId="0" applyFont="1" applyAlignment="1">
      <alignment/>
    </xf>
    <xf numFmtId="0" fontId="66" fillId="0" borderId="0" xfId="0" applyFont="1" applyAlignment="1">
      <alignment horizontal="left" wrapText="1"/>
    </xf>
    <xf numFmtId="0" fontId="67" fillId="0" borderId="0" xfId="0" applyFont="1" applyAlignment="1">
      <alignment horizontal="left" wrapText="1"/>
    </xf>
    <xf numFmtId="0" fontId="68" fillId="0" borderId="0" xfId="0" applyFont="1" applyAlignment="1">
      <alignment horizontal="right" vertical="center"/>
    </xf>
    <xf numFmtId="0" fontId="0" fillId="0" borderId="0" xfId="0" applyAlignment="1">
      <alignment horizontal="left" wrapText="1"/>
    </xf>
    <xf numFmtId="0" fontId="63" fillId="0" borderId="0" xfId="0" applyFont="1" applyAlignment="1">
      <alignment horizontal="left" wrapText="1"/>
    </xf>
    <xf numFmtId="0" fontId="53"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vertical="top" wrapText="1"/>
    </xf>
    <xf numFmtId="0" fontId="68" fillId="0" borderId="0" xfId="0" applyFont="1" applyAlignment="1">
      <alignment horizontal="left" vertical="center"/>
    </xf>
    <xf numFmtId="0" fontId="53" fillId="0" borderId="0" xfId="0" applyFont="1" applyAlignment="1">
      <alignment wrapText="1"/>
    </xf>
    <xf numFmtId="0" fontId="0" fillId="0" borderId="0" xfId="0" applyAlignment="1">
      <alignment wrapText="1"/>
    </xf>
    <xf numFmtId="0" fontId="0" fillId="0" borderId="0" xfId="0" applyFont="1" applyAlignment="1">
      <alignment horizontal="left" vertical="top" wrapText="1"/>
    </xf>
    <xf numFmtId="0" fontId="55" fillId="0" borderId="15" xfId="0" applyFont="1" applyBorder="1" applyAlignment="1">
      <alignment horizontal="left" wrapText="1"/>
    </xf>
    <xf numFmtId="0" fontId="55" fillId="0" borderId="19" xfId="0" applyFont="1" applyBorder="1" applyAlignment="1">
      <alignment horizontal="left" wrapText="1"/>
    </xf>
    <xf numFmtId="0" fontId="69" fillId="0" borderId="0" xfId="0" applyFont="1" applyAlignment="1">
      <alignment horizontal="left" vertical="center"/>
    </xf>
    <xf numFmtId="0" fontId="56" fillId="33" borderId="0" xfId="0" applyFont="1" applyFill="1" applyAlignment="1">
      <alignment horizontal="center" wrapText="1"/>
    </xf>
    <xf numFmtId="0" fontId="70" fillId="0" borderId="0" xfId="0" applyFont="1" applyAlignment="1">
      <alignment horizontal="left"/>
    </xf>
    <xf numFmtId="0" fontId="71" fillId="33" borderId="0" xfId="0" applyFont="1" applyFill="1" applyBorder="1" applyAlignment="1">
      <alignment horizontal="left" vertical="center" wrapText="1"/>
    </xf>
    <xf numFmtId="0" fontId="71" fillId="33" borderId="20" xfId="0" applyFont="1" applyFill="1" applyBorder="1" applyAlignment="1">
      <alignment horizontal="left" vertical="center" wrapText="1"/>
    </xf>
    <xf numFmtId="0" fontId="56" fillId="33" borderId="0" xfId="0" applyFont="1" applyFill="1" applyBorder="1" applyAlignment="1">
      <alignment horizontal="center" wrapText="1"/>
    </xf>
    <xf numFmtId="0" fontId="55" fillId="0" borderId="14" xfId="0" applyFont="1" applyBorder="1" applyAlignment="1">
      <alignment horizontal="left" wrapText="1"/>
    </xf>
    <xf numFmtId="0" fontId="55" fillId="0" borderId="21" xfId="0" applyFont="1" applyBorder="1" applyAlignment="1">
      <alignment horizontal="left" wrapText="1"/>
    </xf>
    <xf numFmtId="0" fontId="55" fillId="0" borderId="10" xfId="0" applyFont="1" applyBorder="1" applyAlignment="1">
      <alignment horizontal="left" wrapText="1"/>
    </xf>
    <xf numFmtId="0" fontId="55" fillId="0" borderId="22" xfId="0" applyFont="1" applyBorder="1" applyAlignment="1">
      <alignment horizontal="left" wrapText="1"/>
    </xf>
    <xf numFmtId="0" fontId="69" fillId="0" borderId="0" xfId="0" applyFont="1" applyAlignment="1">
      <alignment horizontal="right" vertical="center"/>
    </xf>
    <xf numFmtId="0" fontId="0" fillId="0" borderId="0" xfId="0" applyAlignment="1">
      <alignment horizontal="center"/>
    </xf>
    <xf numFmtId="0" fontId="0" fillId="0" borderId="0" xfId="0" applyFont="1"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Calibri"/>
                <a:ea typeface="Calibri"/>
                <a:cs typeface="Calibri"/>
              </a:rPr>
              <a:t>V1: Did someone ask the patient about his/her military service and experience?</a:t>
            </a:r>
            <a:r>
              <a:rPr lang="en-US" cap="none" sz="1200" b="1" i="0" u="none" baseline="0">
                <a:solidFill>
                  <a:srgbClr val="000000"/>
                </a:solidFill>
                <a:latin typeface="Calibri"/>
                <a:ea typeface="Calibri"/>
                <a:cs typeface="Calibri"/>
              </a:rPr>
              <a:t> </a:t>
            </a:r>
          </a:p>
        </c:rich>
      </c:tx>
      <c:layout>
        <c:manualLayout>
          <c:xMode val="factor"/>
          <c:yMode val="factor"/>
          <c:x val="-0.00225"/>
          <c:y val="-0.0105"/>
        </c:manualLayout>
      </c:layout>
      <c:spPr>
        <a:noFill/>
        <a:ln w="3175">
          <a:noFill/>
        </a:ln>
      </c:spPr>
    </c:title>
    <c:view3D>
      <c:rotX val="30"/>
      <c:hPercent val="100"/>
      <c:rotY val="0"/>
      <c:depthPercent val="100"/>
      <c:rAngAx val="1"/>
    </c:view3D>
    <c:plotArea>
      <c:layout>
        <c:manualLayout>
          <c:xMode val="edge"/>
          <c:yMode val="edge"/>
          <c:x val="0.0855"/>
          <c:y val="0.2655"/>
          <c:w val="0.82625"/>
          <c:h val="0.643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Graphs!$C$10:$C$12</c:f>
              <c:strCache/>
            </c:strRef>
          </c:cat>
          <c:val>
            <c:numRef>
              <c:f>Graphs!$D$10:$D$12</c:f>
              <c:numCache/>
            </c:numRef>
          </c:val>
        </c:ser>
      </c:pie3DChart>
      <c:spPr>
        <a:noFill/>
        <a:ln>
          <a:noFill/>
        </a:ln>
      </c:spPr>
    </c:plotArea>
    <c:sideWall>
      <c:thickness val="0"/>
    </c:sideWall>
    <c:backWall>
      <c:thickness val="0"/>
    </c:backWall>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Calibri"/>
                <a:ea typeface="Calibri"/>
                <a:cs typeface="Calibri"/>
              </a:rPr>
              <a:t>V2: How often did the hospice staff take the time to listen to the patient's stories and/or concerns related to his/her military experience? </a:t>
            </a:r>
            <a:r>
              <a:rPr lang="en-US" cap="none" sz="1200" b="1" i="0" u="none" baseline="0">
                <a:solidFill>
                  <a:srgbClr val="000000"/>
                </a:solidFill>
                <a:latin typeface="Calibri"/>
                <a:ea typeface="Calibri"/>
                <a:cs typeface="Calibri"/>
              </a:rPr>
              <a:t> </a:t>
            </a:r>
          </a:p>
        </c:rich>
      </c:tx>
      <c:layout>
        <c:manualLayout>
          <c:xMode val="factor"/>
          <c:yMode val="factor"/>
          <c:x val="-0.001"/>
          <c:y val="-0.0075"/>
        </c:manualLayout>
      </c:layout>
      <c:spPr>
        <a:noFill/>
        <a:ln w="3175">
          <a:noFill/>
        </a:ln>
      </c:spPr>
    </c:title>
    <c:view3D>
      <c:rotX val="30"/>
      <c:hPercent val="100"/>
      <c:rotY val="0"/>
      <c:depthPercent val="100"/>
      <c:rAngAx val="1"/>
    </c:view3D>
    <c:plotArea>
      <c:layout>
        <c:manualLayout>
          <c:xMode val="edge"/>
          <c:yMode val="edge"/>
          <c:x val="0.07775"/>
          <c:y val="0.15525"/>
          <c:w val="0.83375"/>
          <c:h val="0.752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Graphs!$B$29:$B$34</c:f>
              <c:strCache>
                <c:ptCount val="6"/>
                <c:pt idx="0">
                  <c:v>Always</c:v>
                </c:pt>
                <c:pt idx="1">
                  <c:v>Usually</c:v>
                </c:pt>
                <c:pt idx="2">
                  <c:v>Sometimes</c:v>
                </c:pt>
                <c:pt idx="3">
                  <c:v>Never</c:v>
                </c:pt>
                <c:pt idx="4">
                  <c:v>Not Sure</c:v>
                </c:pt>
                <c:pt idx="5">
                  <c:v>Didn't Speak About Experience</c:v>
                </c:pt>
              </c:strCache>
            </c:strRef>
          </c:cat>
          <c:val>
            <c:numRef>
              <c:f>Graphs!$C$29:$C$34</c:f>
              <c:numCache>
                <c:ptCount val="6"/>
                <c:pt idx="0">
                  <c:v>0</c:v>
                </c:pt>
                <c:pt idx="1">
                  <c:v>0</c:v>
                </c:pt>
                <c:pt idx="2">
                  <c:v>0</c:v>
                </c:pt>
                <c:pt idx="3">
                  <c:v>0</c:v>
                </c:pt>
                <c:pt idx="4">
                  <c:v>0</c:v>
                </c:pt>
                <c:pt idx="5">
                  <c:v>0</c:v>
                </c:pt>
              </c:numCache>
            </c:numRef>
          </c:val>
        </c:ser>
      </c:pie3DChart>
      <c:spPr>
        <a:noFill/>
        <a:ln>
          <a:noFill/>
        </a:ln>
      </c:spPr>
    </c:plotArea>
    <c:sideWall>
      <c:thickness val="0"/>
    </c:sideWall>
    <c:backWall>
      <c:thickness val="0"/>
    </c:backWall>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Calibri"/>
                <a:ea typeface="Calibri"/>
                <a:cs typeface="Calibri"/>
              </a:rPr>
              <a:t>V3: Some veterans near the end of life re-experience the stress and emotions that they had when they were in combat.  Did this happen to the patient?</a:t>
            </a:r>
            <a:r>
              <a:rPr lang="en-US" cap="none" sz="1200" b="1" i="0" u="none" baseline="0">
                <a:solidFill>
                  <a:srgbClr val="000000"/>
                </a:solidFill>
                <a:latin typeface="Calibri"/>
                <a:ea typeface="Calibri"/>
                <a:cs typeface="Calibri"/>
              </a:rPr>
              <a:t> </a:t>
            </a:r>
          </a:p>
        </c:rich>
      </c:tx>
      <c:layout>
        <c:manualLayout>
          <c:xMode val="factor"/>
          <c:yMode val="factor"/>
          <c:x val="-0.001"/>
          <c:y val="-0.0075"/>
        </c:manualLayout>
      </c:layout>
      <c:spPr>
        <a:noFill/>
        <a:ln w="3175">
          <a:noFill/>
        </a:ln>
      </c:spPr>
    </c:title>
    <c:view3D>
      <c:rotX val="30"/>
      <c:hPercent val="100"/>
      <c:rotY val="0"/>
      <c:depthPercent val="100"/>
      <c:rAngAx val="1"/>
    </c:view3D>
    <c:plotArea>
      <c:layout>
        <c:manualLayout>
          <c:xMode val="edge"/>
          <c:yMode val="edge"/>
          <c:x val="0.07775"/>
          <c:y val="0.15525"/>
          <c:w val="0.83375"/>
          <c:h val="0.752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Graphs!$B$54:$B$57</c:f>
              <c:strCache>
                <c:ptCount val="4"/>
                <c:pt idx="0">
                  <c:v>Yes</c:v>
                </c:pt>
                <c:pt idx="1">
                  <c:v>No </c:v>
                </c:pt>
                <c:pt idx="2">
                  <c:v>Not Sure</c:v>
                </c:pt>
                <c:pt idx="3">
                  <c:v>Didn't Experience Combat</c:v>
                </c:pt>
              </c:strCache>
            </c:strRef>
          </c:cat>
          <c:val>
            <c:numRef>
              <c:f>Graphs!$C$54:$C$57</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Calibri"/>
                <a:ea typeface="Calibri"/>
                <a:cs typeface="Calibri"/>
              </a:rPr>
              <a:t>V3a: How often did the patient's combat related stress make him/her uncomfortable?</a:t>
            </a:r>
            <a:r>
              <a:rPr lang="en-US" cap="none" sz="1200" b="1" i="0" u="none" baseline="0">
                <a:solidFill>
                  <a:srgbClr val="000000"/>
                </a:solidFill>
                <a:latin typeface="Calibri"/>
                <a:ea typeface="Calibri"/>
                <a:cs typeface="Calibri"/>
              </a:rPr>
              <a:t> </a:t>
            </a:r>
          </a:p>
        </c:rich>
      </c:tx>
      <c:layout>
        <c:manualLayout>
          <c:xMode val="factor"/>
          <c:yMode val="factor"/>
          <c:x val="-0.001"/>
          <c:y val="-0.0075"/>
        </c:manualLayout>
      </c:layout>
      <c:spPr>
        <a:noFill/>
        <a:ln w="3175">
          <a:noFill/>
        </a:ln>
      </c:spPr>
    </c:title>
    <c:view3D>
      <c:rotX val="30"/>
      <c:hPercent val="100"/>
      <c:rotY val="0"/>
      <c:depthPercent val="100"/>
      <c:rAngAx val="1"/>
    </c:view3D>
    <c:plotArea>
      <c:layout>
        <c:manualLayout>
          <c:xMode val="edge"/>
          <c:yMode val="edge"/>
          <c:x val="0.07775"/>
          <c:y val="0.12775"/>
          <c:w val="0.83375"/>
          <c:h val="0.777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Graphs!$B$74:$B$78</c:f>
              <c:strCache>
                <c:ptCount val="5"/>
                <c:pt idx="0">
                  <c:v>Always</c:v>
                </c:pt>
                <c:pt idx="1">
                  <c:v>Usually</c:v>
                </c:pt>
                <c:pt idx="2">
                  <c:v>Sometimes</c:v>
                </c:pt>
                <c:pt idx="3">
                  <c:v>Never</c:v>
                </c:pt>
                <c:pt idx="4">
                  <c:v>Not Sure</c:v>
                </c:pt>
              </c:strCache>
            </c:strRef>
          </c:cat>
          <c:val>
            <c:numRef>
              <c:f>Graphs!$C$74:$C$78</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Calibri"/>
                <a:ea typeface="Calibri"/>
                <a:cs typeface="Calibri"/>
              </a:rPr>
              <a:t>V3b: How much help did the patient receive in dealing with his/her emotions related to combat related stress?</a:t>
            </a:r>
            <a:r>
              <a:rPr lang="en-US" cap="none" sz="1200" b="1" i="0" u="none" baseline="0">
                <a:solidFill>
                  <a:srgbClr val="000000"/>
                </a:solidFill>
                <a:latin typeface="Calibri"/>
                <a:ea typeface="Calibri"/>
                <a:cs typeface="Calibri"/>
              </a:rPr>
              <a:t> </a:t>
            </a:r>
          </a:p>
        </c:rich>
      </c:tx>
      <c:layout>
        <c:manualLayout>
          <c:xMode val="factor"/>
          <c:yMode val="factor"/>
          <c:x val="0.011"/>
          <c:y val="0.006"/>
        </c:manualLayout>
      </c:layout>
      <c:spPr>
        <a:noFill/>
        <a:ln w="3175">
          <a:noFill/>
        </a:ln>
      </c:spPr>
    </c:title>
    <c:view3D>
      <c:rotX val="30"/>
      <c:hPercent val="100"/>
      <c:rotY val="0"/>
      <c:depthPercent val="100"/>
      <c:rAngAx val="1"/>
    </c:view3D>
    <c:plotArea>
      <c:layout>
        <c:manualLayout>
          <c:xMode val="edge"/>
          <c:yMode val="edge"/>
          <c:x val="0.13725"/>
          <c:y val="0.35075"/>
          <c:w val="0.72325"/>
          <c:h val="0.51"/>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Graphs!$B$102:$B$105</c:f>
              <c:strCache>
                <c:ptCount val="4"/>
                <c:pt idx="0">
                  <c:v>Less Than Wanted</c:v>
                </c:pt>
                <c:pt idx="1">
                  <c:v>Right Amount</c:v>
                </c:pt>
                <c:pt idx="2">
                  <c:v>More Than Wanted</c:v>
                </c:pt>
                <c:pt idx="3">
                  <c:v>Not Sure</c:v>
                </c:pt>
              </c:strCache>
            </c:strRef>
          </c:cat>
          <c:val>
            <c:numRef>
              <c:f>Graphs!$C$102:$C$105</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Calibri"/>
                <a:ea typeface="Calibri"/>
                <a:cs typeface="Calibri"/>
              </a:rPr>
              <a:t>V4: Would it have been helpful to have more information about VA benefits for surviving spouses and dependents?</a:t>
            </a:r>
            <a:r>
              <a:rPr lang="en-US" cap="none" sz="1200" b="1" i="0" u="none" baseline="0">
                <a:solidFill>
                  <a:srgbClr val="000000"/>
                </a:solidFill>
                <a:latin typeface="Calibri"/>
                <a:ea typeface="Calibri"/>
                <a:cs typeface="Calibri"/>
              </a:rPr>
              <a:t> </a:t>
            </a:r>
          </a:p>
        </c:rich>
      </c:tx>
      <c:layout>
        <c:manualLayout>
          <c:xMode val="factor"/>
          <c:yMode val="factor"/>
          <c:x val="-0.001"/>
          <c:y val="-0.0075"/>
        </c:manualLayout>
      </c:layout>
      <c:spPr>
        <a:noFill/>
        <a:ln w="3175">
          <a:noFill/>
        </a:ln>
      </c:spPr>
    </c:title>
    <c:view3D>
      <c:rotX val="30"/>
      <c:hPercent val="100"/>
      <c:rotY val="0"/>
      <c:depthPercent val="100"/>
      <c:rAngAx val="1"/>
    </c:view3D>
    <c:plotArea>
      <c:layout>
        <c:manualLayout>
          <c:xMode val="edge"/>
          <c:yMode val="edge"/>
          <c:x val="0.07775"/>
          <c:y val="0.15525"/>
          <c:w val="0.83375"/>
          <c:h val="0.752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Graphs!$B$122:$B$123</c:f>
              <c:strCache>
                <c:ptCount val="2"/>
                <c:pt idx="0">
                  <c:v>Yes</c:v>
                </c:pt>
                <c:pt idx="1">
                  <c:v>No</c:v>
                </c:pt>
              </c:strCache>
            </c:strRef>
          </c:cat>
          <c:val>
            <c:numRef>
              <c:f>Graphs!$C$122:$C$123</c:f>
              <c:numCache>
                <c:ptCount val="2"/>
                <c:pt idx="0">
                  <c:v>0</c:v>
                </c:pt>
                <c:pt idx="1">
                  <c:v>0</c:v>
                </c:pt>
              </c:numCache>
            </c:numRef>
          </c:val>
        </c:ser>
      </c:pie3DChart>
      <c:spPr>
        <a:noFill/>
        <a:ln>
          <a:noFill/>
        </a:ln>
      </c:spPr>
    </c:plotArea>
    <c:sideWall>
      <c:thickness val="0"/>
    </c:sideWall>
    <c:backWall>
      <c:thickness val="0"/>
    </c:backWall>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Calibri"/>
                <a:ea typeface="Calibri"/>
                <a:cs typeface="Calibri"/>
              </a:rPr>
              <a:t>V5: Would it have been helpful to have more information about VA burial and memorial benefits?</a:t>
            </a:r>
            <a:r>
              <a:rPr lang="en-US" cap="none" sz="1200" b="1" i="0" u="none" baseline="0">
                <a:solidFill>
                  <a:srgbClr val="000000"/>
                </a:solidFill>
                <a:latin typeface="Calibri"/>
                <a:ea typeface="Calibri"/>
                <a:cs typeface="Calibri"/>
              </a:rPr>
              <a:t> </a:t>
            </a:r>
          </a:p>
        </c:rich>
      </c:tx>
      <c:layout>
        <c:manualLayout>
          <c:xMode val="factor"/>
          <c:yMode val="factor"/>
          <c:x val="-0.001"/>
          <c:y val="-0.0075"/>
        </c:manualLayout>
      </c:layout>
      <c:spPr>
        <a:noFill/>
        <a:ln w="3175">
          <a:noFill/>
        </a:ln>
      </c:spPr>
    </c:title>
    <c:view3D>
      <c:rotX val="30"/>
      <c:hPercent val="100"/>
      <c:rotY val="0"/>
      <c:depthPercent val="100"/>
      <c:rAngAx val="1"/>
    </c:view3D>
    <c:plotArea>
      <c:layout>
        <c:manualLayout>
          <c:xMode val="edge"/>
          <c:yMode val="edge"/>
          <c:x val="0.07775"/>
          <c:y val="0.12775"/>
          <c:w val="0.83375"/>
          <c:h val="0.777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Graphs!$B$148:$B$149</c:f>
              <c:strCache>
                <c:ptCount val="2"/>
                <c:pt idx="0">
                  <c:v>Yes</c:v>
                </c:pt>
                <c:pt idx="1">
                  <c:v>No</c:v>
                </c:pt>
              </c:strCache>
            </c:strRef>
          </c:cat>
          <c:val>
            <c:numRef>
              <c:f>Graphs!$C$148:$C$149</c:f>
              <c:numCache>
                <c:ptCount val="2"/>
                <c:pt idx="0">
                  <c:v>0</c:v>
                </c:pt>
                <c:pt idx="1">
                  <c:v>0</c:v>
                </c:pt>
              </c:numCache>
            </c:numRef>
          </c:val>
        </c:ser>
      </c:pie3DChart>
      <c:spPr>
        <a:noFill/>
        <a:ln>
          <a:noFill/>
        </a:ln>
      </c:spPr>
    </c:plotArea>
    <c:sideWall>
      <c:thickness val="0"/>
    </c:sideWall>
    <c:backWall>
      <c:thickness val="0"/>
    </c:backWall>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Calibri"/>
                <a:ea typeface="Calibri"/>
                <a:cs typeface="Calibri"/>
              </a:rPr>
              <a:t>V6: Did the patient receive health care from the VA?</a:t>
            </a:r>
            <a:r>
              <a:rPr lang="en-US" cap="none" sz="1200" b="1" i="0" u="none" baseline="0">
                <a:solidFill>
                  <a:srgbClr val="000000"/>
                </a:solidFill>
                <a:latin typeface="Calibri"/>
                <a:ea typeface="Calibri"/>
                <a:cs typeface="Calibri"/>
              </a:rPr>
              <a:t> </a:t>
            </a:r>
          </a:p>
        </c:rich>
      </c:tx>
      <c:layout>
        <c:manualLayout>
          <c:xMode val="factor"/>
          <c:yMode val="factor"/>
          <c:x val="-0.001"/>
          <c:y val="-0.0075"/>
        </c:manualLayout>
      </c:layout>
      <c:spPr>
        <a:noFill/>
        <a:ln w="3175">
          <a:noFill/>
        </a:ln>
      </c:spPr>
    </c:title>
    <c:view3D>
      <c:rotX val="30"/>
      <c:hPercent val="100"/>
      <c:rotY val="0"/>
      <c:depthPercent val="100"/>
      <c:rAngAx val="1"/>
    </c:view3D>
    <c:plotArea>
      <c:layout>
        <c:manualLayout>
          <c:xMode val="edge"/>
          <c:yMode val="edge"/>
          <c:x val="0.14325"/>
          <c:y val="0.24925"/>
          <c:w val="0.7115"/>
          <c:h val="0.603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Graphs!$B$166:$B$169</c:f>
              <c:strCache>
                <c:ptCount val="4"/>
                <c:pt idx="0">
                  <c:v>Yes</c:v>
                </c:pt>
                <c:pt idx="1">
                  <c:v>No - Not Eligible</c:v>
                </c:pt>
                <c:pt idx="2">
                  <c:v>No - Didn't Try</c:v>
                </c:pt>
                <c:pt idx="3">
                  <c:v>Not Sure</c:v>
                </c:pt>
              </c:strCache>
            </c:strRef>
          </c:cat>
          <c:val>
            <c:numRef>
              <c:f>Graphs!$C$166:$C$169</c:f>
              <c:numCache>
                <c:ptCount val="4"/>
                <c:pt idx="0">
                  <c:v>0</c:v>
                </c:pt>
                <c:pt idx="1">
                  <c:v>0</c:v>
                </c:pt>
                <c:pt idx="2">
                  <c:v>0</c:v>
                </c:pt>
                <c:pt idx="3">
                  <c:v>0</c:v>
                </c:pt>
              </c:numCache>
            </c:numRef>
          </c:val>
        </c:ser>
      </c:pie3DChart>
      <c:spPr>
        <a:noFill/>
        <a:ln>
          <a:noFill/>
        </a:ln>
      </c:spPr>
    </c:plotArea>
    <c:sideWall>
      <c:thickness val="0"/>
    </c:sideWall>
    <c:backWall>
      <c:thickness val="0"/>
    </c:backWall>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Calibri"/>
                <a:ea typeface="Calibri"/>
                <a:cs typeface="Calibri"/>
              </a:rPr>
              <a:t>V2: How often did the hospice staff take the time to listen to the patient's stories and/or concerns related to his/her military experience? </a:t>
            </a:r>
            <a:r>
              <a:rPr lang="en-US" cap="none" sz="1200" b="1" i="0" u="none" baseline="0">
                <a:solidFill>
                  <a:srgbClr val="000000"/>
                </a:solidFill>
                <a:latin typeface="Calibri"/>
                <a:ea typeface="Calibri"/>
                <a:cs typeface="Calibri"/>
              </a:rPr>
              <a:t> </a:t>
            </a:r>
          </a:p>
        </c:rich>
      </c:tx>
      <c:layout>
        <c:manualLayout>
          <c:xMode val="factor"/>
          <c:yMode val="factor"/>
          <c:x val="-0.00225"/>
          <c:y val="-0.0105"/>
        </c:manualLayout>
      </c:layout>
      <c:spPr>
        <a:noFill/>
        <a:ln w="3175">
          <a:noFill/>
        </a:ln>
      </c:spPr>
    </c:title>
    <c:view3D>
      <c:rotX val="30"/>
      <c:hPercent val="100"/>
      <c:rotY val="0"/>
      <c:depthPercent val="100"/>
      <c:rAngAx val="1"/>
    </c:view3D>
    <c:plotArea>
      <c:layout>
        <c:manualLayout>
          <c:xMode val="edge"/>
          <c:yMode val="edge"/>
          <c:x val="0.0855"/>
          <c:y val="0.329"/>
          <c:w val="0.82625"/>
          <c:h val="0.584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Graphs!$B$29:$B$34</c:f>
              <c:strCache/>
            </c:strRef>
          </c:cat>
          <c:val>
            <c:numRef>
              <c:f>Graphs!$C$29:$C$34</c:f>
              <c:numCache/>
            </c:numRef>
          </c:val>
        </c:ser>
      </c:pie3DChart>
      <c:spPr>
        <a:noFill/>
        <a:ln>
          <a:noFill/>
        </a:ln>
      </c:spPr>
    </c:plotArea>
    <c:sideWall>
      <c:thickness val="0"/>
    </c:sideWall>
    <c:backWall>
      <c:thickness val="0"/>
    </c:backWall>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Calibri"/>
                <a:ea typeface="Calibri"/>
                <a:cs typeface="Calibri"/>
              </a:rPr>
              <a:t>V3: Some veterans near the end of life re-experience the stress and emotions that they had when they were in combat.  Did this happen to the patient?</a:t>
            </a:r>
            <a:r>
              <a:rPr lang="en-US" cap="none" sz="1200" b="1" i="0" u="none" baseline="0">
                <a:solidFill>
                  <a:srgbClr val="000000"/>
                </a:solidFill>
                <a:latin typeface="Calibri"/>
                <a:ea typeface="Calibri"/>
                <a:cs typeface="Calibri"/>
              </a:rPr>
              <a:t> </a:t>
            </a:r>
          </a:p>
        </c:rich>
      </c:tx>
      <c:layout>
        <c:manualLayout>
          <c:xMode val="factor"/>
          <c:yMode val="factor"/>
          <c:x val="-0.00225"/>
          <c:y val="-0.0105"/>
        </c:manualLayout>
      </c:layout>
      <c:spPr>
        <a:noFill/>
        <a:ln w="3175">
          <a:noFill/>
        </a:ln>
      </c:spPr>
    </c:title>
    <c:view3D>
      <c:rotX val="30"/>
      <c:hPercent val="100"/>
      <c:rotY val="0"/>
      <c:depthPercent val="100"/>
      <c:rAngAx val="1"/>
    </c:view3D>
    <c:plotArea>
      <c:layout>
        <c:manualLayout>
          <c:xMode val="edge"/>
          <c:yMode val="edge"/>
          <c:x val="0.0855"/>
          <c:y val="0.328"/>
          <c:w val="0.82625"/>
          <c:h val="0.585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Graphs!$B$54:$B$57</c:f>
              <c:strCache/>
            </c:strRef>
          </c:cat>
          <c:val>
            <c:numRef>
              <c:f>Graphs!$C$54:$C$57</c:f>
              <c:numCache/>
            </c:numRef>
          </c:val>
        </c:ser>
      </c:pie3DChart>
      <c:spPr>
        <a:noFill/>
        <a:ln>
          <a:noFill/>
        </a:ln>
      </c:spPr>
    </c:plotArea>
    <c:sideWall>
      <c:thickness val="0"/>
    </c:sideWall>
    <c:backWall>
      <c:thickness val="0"/>
    </c:backWall>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Calibri"/>
                <a:ea typeface="Calibri"/>
                <a:cs typeface="Calibri"/>
              </a:rPr>
              <a:t>V3a: How often did the patient's combat related stress make him/her uncomfortable?</a:t>
            </a:r>
            <a:r>
              <a:rPr lang="en-US" cap="none" sz="1200" b="1" i="0" u="none" baseline="0">
                <a:solidFill>
                  <a:srgbClr val="000000"/>
                </a:solidFill>
                <a:latin typeface="Calibri"/>
                <a:ea typeface="Calibri"/>
                <a:cs typeface="Calibri"/>
              </a:rPr>
              <a:t> </a:t>
            </a:r>
          </a:p>
        </c:rich>
      </c:tx>
      <c:layout>
        <c:manualLayout>
          <c:xMode val="factor"/>
          <c:yMode val="factor"/>
          <c:x val="-0.00225"/>
          <c:y val="-0.0105"/>
        </c:manualLayout>
      </c:layout>
      <c:spPr>
        <a:noFill/>
        <a:ln w="3175">
          <a:noFill/>
        </a:ln>
      </c:spPr>
    </c:title>
    <c:view3D>
      <c:rotX val="30"/>
      <c:hPercent val="100"/>
      <c:rotY val="0"/>
      <c:depthPercent val="100"/>
      <c:rAngAx val="1"/>
    </c:view3D>
    <c:plotArea>
      <c:layout>
        <c:manualLayout>
          <c:xMode val="edge"/>
          <c:yMode val="edge"/>
          <c:x val="0.0855"/>
          <c:y val="0.26475"/>
          <c:w val="0.82625"/>
          <c:h val="0.644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Graphs!$B$74:$B$78</c:f>
              <c:strCache/>
            </c:strRef>
          </c:cat>
          <c:val>
            <c:numRef>
              <c:f>Graphs!$C$74:$C$78</c:f>
              <c:numCache/>
            </c:numRef>
          </c:val>
        </c:ser>
      </c:pie3DChart>
      <c:spPr>
        <a:noFill/>
        <a:ln>
          <a:noFill/>
        </a:ln>
      </c:spPr>
    </c:plotArea>
    <c:sideWall>
      <c:thickness val="0"/>
    </c:sideWall>
    <c:backWall>
      <c:thickness val="0"/>
    </c:backWall>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Calibri"/>
                <a:ea typeface="Calibri"/>
                <a:cs typeface="Calibri"/>
              </a:rPr>
              <a:t>V3b: How much help did the patient receive in dealing with his/her emotions related to combat related stress?</a:t>
            </a:r>
            <a:r>
              <a:rPr lang="en-US" cap="none" sz="1200" b="1" i="0" u="none" baseline="0">
                <a:solidFill>
                  <a:srgbClr val="000000"/>
                </a:solidFill>
                <a:latin typeface="Calibri"/>
                <a:ea typeface="Calibri"/>
                <a:cs typeface="Calibri"/>
              </a:rPr>
              <a:t> </a:t>
            </a:r>
          </a:p>
        </c:rich>
      </c:tx>
      <c:layout>
        <c:manualLayout>
          <c:xMode val="factor"/>
          <c:yMode val="factor"/>
          <c:x val="-0.0045"/>
          <c:y val="-0.014"/>
        </c:manualLayout>
      </c:layout>
      <c:spPr>
        <a:noFill/>
        <a:ln w="3175">
          <a:noFill/>
        </a:ln>
      </c:spPr>
    </c:title>
    <c:view3D>
      <c:rotX val="30"/>
      <c:hPercent val="100"/>
      <c:rotY val="0"/>
      <c:depthPercent val="100"/>
      <c:rAngAx val="1"/>
    </c:view3D>
    <c:plotArea>
      <c:layout>
        <c:manualLayout>
          <c:xMode val="edge"/>
          <c:yMode val="edge"/>
          <c:x val="0.13"/>
          <c:y val="0.349"/>
          <c:w val="0.746"/>
          <c:h val="0.533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Graphs!$B$102:$B$105</c:f>
              <c:strCache/>
            </c:strRef>
          </c:cat>
          <c:val>
            <c:numRef>
              <c:f>Graphs!$C$102:$C$105</c:f>
              <c:numCache/>
            </c:numRef>
          </c:val>
        </c:ser>
      </c:pie3DChart>
      <c:spPr>
        <a:noFill/>
        <a:ln>
          <a:noFill/>
        </a:ln>
      </c:spPr>
    </c:plotArea>
    <c:sideWall>
      <c:thickness val="0"/>
    </c:sideWall>
    <c:backWall>
      <c:thickness val="0"/>
    </c:backWall>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Calibri"/>
                <a:ea typeface="Calibri"/>
                <a:cs typeface="Calibri"/>
              </a:rPr>
              <a:t>V4: Would it have been helpful to have more information about VA benefits for surviving spouses and dependents?</a:t>
            </a:r>
            <a:r>
              <a:rPr lang="en-US" cap="none" sz="1200" b="1" i="0" u="none" baseline="0">
                <a:solidFill>
                  <a:srgbClr val="000000"/>
                </a:solidFill>
                <a:latin typeface="Calibri"/>
                <a:ea typeface="Calibri"/>
                <a:cs typeface="Calibri"/>
              </a:rPr>
              <a:t> </a:t>
            </a:r>
          </a:p>
        </c:rich>
      </c:tx>
      <c:layout>
        <c:manualLayout>
          <c:xMode val="factor"/>
          <c:yMode val="factor"/>
          <c:x val="-0.00225"/>
          <c:y val="-0.01025"/>
        </c:manualLayout>
      </c:layout>
      <c:spPr>
        <a:noFill/>
        <a:ln w="3175">
          <a:noFill/>
        </a:ln>
      </c:spPr>
    </c:title>
    <c:view3D>
      <c:rotX val="30"/>
      <c:hPercent val="100"/>
      <c:rotY val="0"/>
      <c:depthPercent val="100"/>
      <c:rAngAx val="1"/>
    </c:view3D>
    <c:plotArea>
      <c:layout>
        <c:manualLayout>
          <c:xMode val="edge"/>
          <c:yMode val="edge"/>
          <c:x val="0.0855"/>
          <c:y val="0.32125"/>
          <c:w val="0.82625"/>
          <c:h val="0.593"/>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Graphs!$B$122:$B$123</c:f>
              <c:strCache/>
            </c:strRef>
          </c:cat>
          <c:val>
            <c:numRef>
              <c:f>Graphs!$C$122:$C$123</c:f>
              <c:numCache/>
            </c:numRef>
          </c:val>
        </c:ser>
      </c:pie3DChart>
      <c:spPr>
        <a:noFill/>
        <a:ln>
          <a:noFill/>
        </a:ln>
      </c:spPr>
    </c:plotArea>
    <c:sideWall>
      <c:thickness val="0"/>
    </c:sideWall>
    <c:backWall>
      <c:thickness val="0"/>
    </c:backWall>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Calibri"/>
                <a:ea typeface="Calibri"/>
                <a:cs typeface="Calibri"/>
              </a:rPr>
              <a:t>V5: Would it have been helpful to have more information about VA burial and memorial benefits?</a:t>
            </a:r>
            <a:r>
              <a:rPr lang="en-US" cap="none" sz="1200" b="1" i="0" u="none" baseline="0">
                <a:solidFill>
                  <a:srgbClr val="000000"/>
                </a:solidFill>
                <a:latin typeface="Calibri"/>
                <a:ea typeface="Calibri"/>
                <a:cs typeface="Calibri"/>
              </a:rPr>
              <a:t> </a:t>
            </a:r>
          </a:p>
        </c:rich>
      </c:tx>
      <c:layout>
        <c:manualLayout>
          <c:xMode val="factor"/>
          <c:yMode val="factor"/>
          <c:x val="-0.00225"/>
          <c:y val="-0.0105"/>
        </c:manualLayout>
      </c:layout>
      <c:spPr>
        <a:noFill/>
        <a:ln w="3175">
          <a:noFill/>
        </a:ln>
      </c:spPr>
    </c:title>
    <c:view3D>
      <c:rotX val="30"/>
      <c:hPercent val="100"/>
      <c:rotY val="0"/>
      <c:depthPercent val="100"/>
      <c:rAngAx val="1"/>
    </c:view3D>
    <c:plotArea>
      <c:layout>
        <c:manualLayout>
          <c:xMode val="edge"/>
          <c:yMode val="edge"/>
          <c:x val="0.0855"/>
          <c:y val="0.2635"/>
          <c:w val="0.82625"/>
          <c:h val="0.646"/>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Graphs!$B$148:$B$149</c:f>
              <c:strCache/>
            </c:strRef>
          </c:cat>
          <c:val>
            <c:numRef>
              <c:f>Graphs!$C$148:$C$149</c:f>
              <c:numCache/>
            </c:numRef>
          </c:val>
        </c:ser>
      </c:pie3DChart>
      <c:spPr>
        <a:noFill/>
        <a:ln>
          <a:noFill/>
        </a:ln>
      </c:spPr>
    </c:plotArea>
    <c:sideWall>
      <c:thickness val="0"/>
    </c:sideWall>
    <c:backWall>
      <c:thickness val="0"/>
    </c:backWall>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Calibri"/>
                <a:ea typeface="Calibri"/>
                <a:cs typeface="Calibri"/>
              </a:rPr>
              <a:t>V6: Did the patient receive health care from the VA?</a:t>
            </a:r>
            <a:r>
              <a:rPr lang="en-US" cap="none" sz="1200" b="1" i="0" u="none" baseline="0">
                <a:solidFill>
                  <a:srgbClr val="000000"/>
                </a:solidFill>
                <a:latin typeface="Calibri"/>
                <a:ea typeface="Calibri"/>
                <a:cs typeface="Calibri"/>
              </a:rPr>
              <a:t> </a:t>
            </a:r>
          </a:p>
        </c:rich>
      </c:tx>
      <c:layout>
        <c:manualLayout>
          <c:xMode val="factor"/>
          <c:yMode val="factor"/>
          <c:x val="-0.00225"/>
          <c:y val="-0.0105"/>
        </c:manualLayout>
      </c:layout>
      <c:spPr>
        <a:noFill/>
        <a:ln w="3175">
          <a:noFill/>
        </a:ln>
      </c:spPr>
    </c:title>
    <c:view3D>
      <c:rotX val="30"/>
      <c:hPercent val="100"/>
      <c:rotY val="0"/>
      <c:depthPercent val="100"/>
      <c:rAngAx val="1"/>
    </c:view3D>
    <c:plotArea>
      <c:layout>
        <c:manualLayout>
          <c:xMode val="edge"/>
          <c:yMode val="edge"/>
          <c:x val="0.13625"/>
          <c:y val="0.24275"/>
          <c:w val="0.73375"/>
          <c:h val="0.631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Graphs!$B$166:$B$169</c:f>
              <c:strCache/>
            </c:strRef>
          </c:cat>
          <c:val>
            <c:numRef>
              <c:f>Graphs!$C$166:$C$169</c:f>
              <c:numCache/>
            </c:numRef>
          </c:val>
        </c:ser>
      </c:pie3DChart>
      <c:spPr>
        <a:noFill/>
        <a:ln>
          <a:noFill/>
        </a:ln>
      </c:spPr>
    </c:plotArea>
    <c:sideWall>
      <c:thickness val="0"/>
    </c:sideWall>
    <c:backWall>
      <c:thickness val="0"/>
    </c:backWall>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solidFill>
                  <a:srgbClr val="000000"/>
                </a:solidFill>
                <a:latin typeface="Calibri"/>
                <a:ea typeface="Calibri"/>
                <a:cs typeface="Calibri"/>
              </a:rPr>
              <a:t>V1: Did someone ask the patient about his/her military service and experience?</a:t>
            </a:r>
            <a:r>
              <a:rPr lang="en-US" cap="none" sz="1200" b="1" i="0" u="none" baseline="0">
                <a:solidFill>
                  <a:srgbClr val="000000"/>
                </a:solidFill>
                <a:latin typeface="Calibri"/>
                <a:ea typeface="Calibri"/>
                <a:cs typeface="Calibri"/>
              </a:rPr>
              <a:t> </a:t>
            </a:r>
          </a:p>
        </c:rich>
      </c:tx>
      <c:layout>
        <c:manualLayout>
          <c:xMode val="factor"/>
          <c:yMode val="factor"/>
          <c:x val="0"/>
          <c:y val="-0.0075"/>
        </c:manualLayout>
      </c:layout>
      <c:spPr>
        <a:noFill/>
        <a:ln w="3175">
          <a:noFill/>
        </a:ln>
      </c:spPr>
    </c:title>
    <c:view3D>
      <c:rotX val="30"/>
      <c:hPercent val="100"/>
      <c:rotY val="0"/>
      <c:depthPercent val="100"/>
      <c:rAngAx val="1"/>
    </c:view3D>
    <c:plotArea>
      <c:layout>
        <c:manualLayout>
          <c:xMode val="edge"/>
          <c:yMode val="edge"/>
          <c:x val="0.07775"/>
          <c:y val="0.12775"/>
          <c:w val="0.83375"/>
          <c:h val="0.777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Graphs!$C$10:$C$12</c:f>
              <c:strCache>
                <c:ptCount val="3"/>
                <c:pt idx="0">
                  <c:v>Yes</c:v>
                </c:pt>
                <c:pt idx="1">
                  <c:v>No</c:v>
                </c:pt>
                <c:pt idx="2">
                  <c:v>Not Sure</c:v>
                </c:pt>
              </c:strCache>
            </c:strRef>
          </c:cat>
          <c:val>
            <c:numRef>
              <c:f>Graphs!$D$10:$D$12</c:f>
              <c:numCache>
                <c:ptCount val="3"/>
                <c:pt idx="0">
                  <c:v>0</c:v>
                </c:pt>
                <c:pt idx="1">
                  <c:v>0</c:v>
                </c:pt>
                <c:pt idx="2">
                  <c:v>0</c:v>
                </c:pt>
              </c:numCache>
            </c:numRef>
          </c:val>
        </c:ser>
      </c:pie3DChart>
      <c:spPr>
        <a:noFill/>
        <a:ln>
          <a:noFill/>
        </a:ln>
      </c:spPr>
    </c:plotArea>
    <c:sideWall>
      <c:thickness val="0"/>
    </c:sideWall>
    <c:backWall>
      <c:thickness val="0"/>
    </c:backWall>
    <c:plotVisOnly val="1"/>
    <c:dispBlanksAs val="zero"/>
    <c:showDLblsOverMax val="0"/>
  </c:chart>
  <c:spPr>
    <a:no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152"/>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5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152"/>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152"/>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152"/>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152"/>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Views>
    <sheetView workbookViewId="0" zoomScale="152"/>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Views>
    <sheetView workbookViewId="0" zoomScale="152"/>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image" Target="../media/image1.jpeg" /><Relationship Id="rId10" Type="http://schemas.openxmlformats.org/officeDocument/2006/relationships/image" Target="../media/image4.jpeg" /><Relationship Id="rId11" Type="http://schemas.openxmlformats.org/officeDocument/2006/relationships/image" Target="../media/image5.jpeg" /><Relationship Id="rId12" Type="http://schemas.openxmlformats.org/officeDocument/2006/relationships/image" Target="../media/image6.jpeg" /><Relationship Id="rId13" Type="http://schemas.openxmlformats.org/officeDocument/2006/relationships/image" Target="../media/image7.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285750</xdr:colOff>
      <xdr:row>0</xdr:row>
      <xdr:rowOff>57150</xdr:rowOff>
    </xdr:from>
    <xdr:to>
      <xdr:col>11</xdr:col>
      <xdr:colOff>600075</xdr:colOff>
      <xdr:row>2</xdr:row>
      <xdr:rowOff>161925</xdr:rowOff>
    </xdr:to>
    <xdr:pic>
      <xdr:nvPicPr>
        <xdr:cNvPr id="1" name="Picture 1" descr="NHPCO_logo.jpg"/>
        <xdr:cNvPicPr preferRelativeResize="1">
          <a:picLocks noChangeAspect="1"/>
        </xdr:cNvPicPr>
      </xdr:nvPicPr>
      <xdr:blipFill>
        <a:blip r:embed="rId1"/>
        <a:stretch>
          <a:fillRect/>
        </a:stretch>
      </xdr:blipFill>
      <xdr:spPr>
        <a:xfrm>
          <a:off x="4229100" y="57150"/>
          <a:ext cx="2143125" cy="485775"/>
        </a:xfrm>
        <a:prstGeom prst="rect">
          <a:avLst/>
        </a:prstGeom>
        <a:noFill/>
        <a:ln w="9525" cmpd="sng">
          <a:noFill/>
        </a:ln>
      </xdr:spPr>
    </xdr:pic>
    <xdr:clientData/>
  </xdr:twoCellAnchor>
  <xdr:twoCellAnchor editAs="oneCell">
    <xdr:from>
      <xdr:col>0</xdr:col>
      <xdr:colOff>219075</xdr:colOff>
      <xdr:row>39</xdr:row>
      <xdr:rowOff>57150</xdr:rowOff>
    </xdr:from>
    <xdr:to>
      <xdr:col>1</xdr:col>
      <xdr:colOff>542925</xdr:colOff>
      <xdr:row>45</xdr:row>
      <xdr:rowOff>76200</xdr:rowOff>
    </xdr:to>
    <xdr:pic>
      <xdr:nvPicPr>
        <xdr:cNvPr id="2" name="Picture 3" descr="Research_full_color.jpg"/>
        <xdr:cNvPicPr preferRelativeResize="1">
          <a:picLocks noChangeAspect="1"/>
        </xdr:cNvPicPr>
      </xdr:nvPicPr>
      <xdr:blipFill>
        <a:blip r:embed="rId2"/>
        <a:stretch>
          <a:fillRect/>
        </a:stretch>
      </xdr:blipFill>
      <xdr:spPr>
        <a:xfrm>
          <a:off x="219075" y="7334250"/>
          <a:ext cx="914400" cy="1162050"/>
        </a:xfrm>
        <a:prstGeom prst="rect">
          <a:avLst/>
        </a:prstGeom>
        <a:noFill/>
        <a:ln w="9525" cmpd="sng">
          <a:noFill/>
        </a:ln>
      </xdr:spPr>
    </xdr:pic>
    <xdr:clientData/>
  </xdr:twoCellAnchor>
  <xdr:oneCellAnchor>
    <xdr:from>
      <xdr:col>2</xdr:col>
      <xdr:colOff>57150</xdr:colOff>
      <xdr:row>3</xdr:row>
      <xdr:rowOff>200025</xdr:rowOff>
    </xdr:from>
    <xdr:ext cx="3638550" cy="790575"/>
    <xdr:sp>
      <xdr:nvSpPr>
        <xdr:cNvPr id="3" name="TextBox 1"/>
        <xdr:cNvSpPr txBox="1">
          <a:spLocks noChangeArrowheads="1"/>
        </xdr:cNvSpPr>
      </xdr:nvSpPr>
      <xdr:spPr>
        <a:xfrm>
          <a:off x="1238250" y="819150"/>
          <a:ext cx="3638550" cy="7905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By entering your surveys within this workbook, you will immediately get a visual summary and analysis of your data.  The RawData tab is where you enter in all of your surveys.  The other tabs include results of the data that was input.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0" y="0"/>
        <a:ext cx="8743950" cy="63627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0" y="0"/>
        <a:ext cx="8743950" cy="63627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323850</xdr:colOff>
      <xdr:row>1</xdr:row>
      <xdr:rowOff>133350</xdr:rowOff>
    </xdr:from>
    <xdr:to>
      <xdr:col>20</xdr:col>
      <xdr:colOff>0</xdr:colOff>
      <xdr:row>6</xdr:row>
      <xdr:rowOff>0</xdr:rowOff>
    </xdr:to>
    <xdr:pic>
      <xdr:nvPicPr>
        <xdr:cNvPr id="1" name="Picture 1" descr="NHPCO_logo.jpg"/>
        <xdr:cNvPicPr preferRelativeResize="1">
          <a:picLocks noChangeAspect="1"/>
        </xdr:cNvPicPr>
      </xdr:nvPicPr>
      <xdr:blipFill>
        <a:blip r:embed="rId1"/>
        <a:stretch>
          <a:fillRect/>
        </a:stretch>
      </xdr:blipFill>
      <xdr:spPr>
        <a:xfrm>
          <a:off x="8658225" y="333375"/>
          <a:ext cx="3790950" cy="866775"/>
        </a:xfrm>
        <a:prstGeom prst="rect">
          <a:avLst/>
        </a:prstGeom>
        <a:noFill/>
        <a:ln w="9525" cmpd="sng">
          <a:noFill/>
        </a:ln>
      </xdr:spPr>
    </xdr:pic>
    <xdr:clientData/>
  </xdr:twoCellAnchor>
  <xdr:twoCellAnchor editAs="oneCell">
    <xdr:from>
      <xdr:col>1</xdr:col>
      <xdr:colOff>19050</xdr:colOff>
      <xdr:row>34</xdr:row>
      <xdr:rowOff>180975</xdr:rowOff>
    </xdr:from>
    <xdr:to>
      <xdr:col>3</xdr:col>
      <xdr:colOff>47625</xdr:colOff>
      <xdr:row>43</xdr:row>
      <xdr:rowOff>19050</xdr:rowOff>
    </xdr:to>
    <xdr:pic>
      <xdr:nvPicPr>
        <xdr:cNvPr id="2" name="Picture 2" descr="Research_full_color.jpg"/>
        <xdr:cNvPicPr preferRelativeResize="1">
          <a:picLocks noChangeAspect="1"/>
        </xdr:cNvPicPr>
      </xdr:nvPicPr>
      <xdr:blipFill>
        <a:blip r:embed="rId2"/>
        <a:stretch>
          <a:fillRect/>
        </a:stretch>
      </xdr:blipFill>
      <xdr:spPr>
        <a:xfrm>
          <a:off x="628650" y="8220075"/>
          <a:ext cx="1314450" cy="1628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5</xdr:row>
      <xdr:rowOff>123825</xdr:rowOff>
    </xdr:from>
    <xdr:to>
      <xdr:col>7</xdr:col>
      <xdr:colOff>609600</xdr:colOff>
      <xdr:row>20</xdr:row>
      <xdr:rowOff>133350</xdr:rowOff>
    </xdr:to>
    <xdr:graphicFrame>
      <xdr:nvGraphicFramePr>
        <xdr:cNvPr id="1" name="Chart 1"/>
        <xdr:cNvGraphicFramePr/>
      </xdr:nvGraphicFramePr>
      <xdr:xfrm>
        <a:off x="590550" y="1076325"/>
        <a:ext cx="4286250" cy="2800350"/>
      </xdr:xfrm>
      <a:graphic>
        <a:graphicData uri="http://schemas.openxmlformats.org/drawingml/2006/chart">
          <c:chart xmlns:c="http://schemas.openxmlformats.org/drawingml/2006/chart" r:id="rId1"/>
        </a:graphicData>
      </a:graphic>
    </xdr:graphicFrame>
    <xdr:clientData/>
  </xdr:twoCellAnchor>
  <xdr:twoCellAnchor>
    <xdr:from>
      <xdr:col>0</xdr:col>
      <xdr:colOff>590550</xdr:colOff>
      <xdr:row>25</xdr:row>
      <xdr:rowOff>152400</xdr:rowOff>
    </xdr:from>
    <xdr:to>
      <xdr:col>8</xdr:col>
      <xdr:colOff>9525</xdr:colOff>
      <xdr:row>41</xdr:row>
      <xdr:rowOff>0</xdr:rowOff>
    </xdr:to>
    <xdr:graphicFrame>
      <xdr:nvGraphicFramePr>
        <xdr:cNvPr id="2" name="Chart 2"/>
        <xdr:cNvGraphicFramePr/>
      </xdr:nvGraphicFramePr>
      <xdr:xfrm>
        <a:off x="590550" y="4848225"/>
        <a:ext cx="4295775" cy="2819400"/>
      </xdr:xfrm>
      <a:graphic>
        <a:graphicData uri="http://schemas.openxmlformats.org/drawingml/2006/chart">
          <c:chart xmlns:c="http://schemas.openxmlformats.org/drawingml/2006/chart" r:id="rId2"/>
        </a:graphicData>
      </a:graphic>
    </xdr:graphicFrame>
    <xdr:clientData/>
  </xdr:twoCellAnchor>
  <xdr:twoCellAnchor>
    <xdr:from>
      <xdr:col>0</xdr:col>
      <xdr:colOff>590550</xdr:colOff>
      <xdr:row>51</xdr:row>
      <xdr:rowOff>19050</xdr:rowOff>
    </xdr:from>
    <xdr:to>
      <xdr:col>8</xdr:col>
      <xdr:colOff>9525</xdr:colOff>
      <xdr:row>66</xdr:row>
      <xdr:rowOff>47625</xdr:rowOff>
    </xdr:to>
    <xdr:graphicFrame>
      <xdr:nvGraphicFramePr>
        <xdr:cNvPr id="3" name="Chart 3"/>
        <xdr:cNvGraphicFramePr/>
      </xdr:nvGraphicFramePr>
      <xdr:xfrm>
        <a:off x="590550" y="9591675"/>
        <a:ext cx="4295775" cy="2828925"/>
      </xdr:xfrm>
      <a:graphic>
        <a:graphicData uri="http://schemas.openxmlformats.org/drawingml/2006/chart">
          <c:chart xmlns:c="http://schemas.openxmlformats.org/drawingml/2006/chart" r:id="rId3"/>
        </a:graphicData>
      </a:graphic>
    </xdr:graphicFrame>
    <xdr:clientData/>
  </xdr:twoCellAnchor>
  <xdr:twoCellAnchor>
    <xdr:from>
      <xdr:col>0</xdr:col>
      <xdr:colOff>590550</xdr:colOff>
      <xdr:row>71</xdr:row>
      <xdr:rowOff>19050</xdr:rowOff>
    </xdr:from>
    <xdr:to>
      <xdr:col>8</xdr:col>
      <xdr:colOff>9525</xdr:colOff>
      <xdr:row>86</xdr:row>
      <xdr:rowOff>47625</xdr:rowOff>
    </xdr:to>
    <xdr:graphicFrame>
      <xdr:nvGraphicFramePr>
        <xdr:cNvPr id="4" name="Chart 4"/>
        <xdr:cNvGraphicFramePr/>
      </xdr:nvGraphicFramePr>
      <xdr:xfrm>
        <a:off x="590550" y="13344525"/>
        <a:ext cx="4295775" cy="2819400"/>
      </xdr:xfrm>
      <a:graphic>
        <a:graphicData uri="http://schemas.openxmlformats.org/drawingml/2006/chart">
          <c:chart xmlns:c="http://schemas.openxmlformats.org/drawingml/2006/chart" r:id="rId4"/>
        </a:graphicData>
      </a:graphic>
    </xdr:graphicFrame>
    <xdr:clientData/>
  </xdr:twoCellAnchor>
  <xdr:twoCellAnchor>
    <xdr:from>
      <xdr:col>0</xdr:col>
      <xdr:colOff>590550</xdr:colOff>
      <xdr:row>98</xdr:row>
      <xdr:rowOff>57150</xdr:rowOff>
    </xdr:from>
    <xdr:to>
      <xdr:col>8</xdr:col>
      <xdr:colOff>9525</xdr:colOff>
      <xdr:row>113</xdr:row>
      <xdr:rowOff>95250</xdr:rowOff>
    </xdr:to>
    <xdr:graphicFrame>
      <xdr:nvGraphicFramePr>
        <xdr:cNvPr id="5" name="Chart 5"/>
        <xdr:cNvGraphicFramePr/>
      </xdr:nvGraphicFramePr>
      <xdr:xfrm>
        <a:off x="590550" y="18459450"/>
        <a:ext cx="4295775" cy="2828925"/>
      </xdr:xfrm>
      <a:graphic>
        <a:graphicData uri="http://schemas.openxmlformats.org/drawingml/2006/chart">
          <c:chart xmlns:c="http://schemas.openxmlformats.org/drawingml/2006/chart" r:id="rId5"/>
        </a:graphicData>
      </a:graphic>
    </xdr:graphicFrame>
    <xdr:clientData/>
  </xdr:twoCellAnchor>
  <xdr:twoCellAnchor>
    <xdr:from>
      <xdr:col>0</xdr:col>
      <xdr:colOff>590550</xdr:colOff>
      <xdr:row>118</xdr:row>
      <xdr:rowOff>123825</xdr:rowOff>
    </xdr:from>
    <xdr:to>
      <xdr:col>8</xdr:col>
      <xdr:colOff>9525</xdr:colOff>
      <xdr:row>134</xdr:row>
      <xdr:rowOff>9525</xdr:rowOff>
    </xdr:to>
    <xdr:graphicFrame>
      <xdr:nvGraphicFramePr>
        <xdr:cNvPr id="6" name="Chart 6"/>
        <xdr:cNvGraphicFramePr/>
      </xdr:nvGraphicFramePr>
      <xdr:xfrm>
        <a:off x="590550" y="22269450"/>
        <a:ext cx="4295775" cy="2895600"/>
      </xdr:xfrm>
      <a:graphic>
        <a:graphicData uri="http://schemas.openxmlformats.org/drawingml/2006/chart">
          <c:chart xmlns:c="http://schemas.openxmlformats.org/drawingml/2006/chart" r:id="rId6"/>
        </a:graphicData>
      </a:graphic>
    </xdr:graphicFrame>
    <xdr:clientData/>
  </xdr:twoCellAnchor>
  <xdr:twoCellAnchor>
    <xdr:from>
      <xdr:col>0</xdr:col>
      <xdr:colOff>590550</xdr:colOff>
      <xdr:row>144</xdr:row>
      <xdr:rowOff>28575</xdr:rowOff>
    </xdr:from>
    <xdr:to>
      <xdr:col>8</xdr:col>
      <xdr:colOff>9525</xdr:colOff>
      <xdr:row>159</xdr:row>
      <xdr:rowOff>57150</xdr:rowOff>
    </xdr:to>
    <xdr:graphicFrame>
      <xdr:nvGraphicFramePr>
        <xdr:cNvPr id="7" name="Chart 7"/>
        <xdr:cNvGraphicFramePr/>
      </xdr:nvGraphicFramePr>
      <xdr:xfrm>
        <a:off x="590550" y="27089100"/>
        <a:ext cx="4295775" cy="2847975"/>
      </xdr:xfrm>
      <a:graphic>
        <a:graphicData uri="http://schemas.openxmlformats.org/drawingml/2006/chart">
          <c:chart xmlns:c="http://schemas.openxmlformats.org/drawingml/2006/chart" r:id="rId7"/>
        </a:graphicData>
      </a:graphic>
    </xdr:graphicFrame>
    <xdr:clientData/>
  </xdr:twoCellAnchor>
  <xdr:twoCellAnchor>
    <xdr:from>
      <xdr:col>0</xdr:col>
      <xdr:colOff>590550</xdr:colOff>
      <xdr:row>162</xdr:row>
      <xdr:rowOff>95250</xdr:rowOff>
    </xdr:from>
    <xdr:to>
      <xdr:col>8</xdr:col>
      <xdr:colOff>9525</xdr:colOff>
      <xdr:row>177</xdr:row>
      <xdr:rowOff>123825</xdr:rowOff>
    </xdr:to>
    <xdr:graphicFrame>
      <xdr:nvGraphicFramePr>
        <xdr:cNvPr id="8" name="Chart 8"/>
        <xdr:cNvGraphicFramePr/>
      </xdr:nvGraphicFramePr>
      <xdr:xfrm>
        <a:off x="590550" y="30546675"/>
        <a:ext cx="4295775" cy="2819400"/>
      </xdr:xfrm>
      <a:graphic>
        <a:graphicData uri="http://schemas.openxmlformats.org/drawingml/2006/chart">
          <c:chart xmlns:c="http://schemas.openxmlformats.org/drawingml/2006/chart" r:id="rId8"/>
        </a:graphicData>
      </a:graphic>
    </xdr:graphicFrame>
    <xdr:clientData/>
  </xdr:twoCellAnchor>
  <xdr:twoCellAnchor editAs="oneCell">
    <xdr:from>
      <xdr:col>4</xdr:col>
      <xdr:colOff>590550</xdr:colOff>
      <xdr:row>0</xdr:row>
      <xdr:rowOff>152400</xdr:rowOff>
    </xdr:from>
    <xdr:to>
      <xdr:col>8</xdr:col>
      <xdr:colOff>533400</xdr:colOff>
      <xdr:row>3</xdr:row>
      <xdr:rowOff>133350</xdr:rowOff>
    </xdr:to>
    <xdr:pic>
      <xdr:nvPicPr>
        <xdr:cNvPr id="9" name="Picture 9" descr="NHPCO_logo.jpg"/>
        <xdr:cNvPicPr preferRelativeResize="1">
          <a:picLocks noChangeAspect="1"/>
        </xdr:cNvPicPr>
      </xdr:nvPicPr>
      <xdr:blipFill>
        <a:blip r:embed="rId9"/>
        <a:stretch>
          <a:fillRect/>
        </a:stretch>
      </xdr:blipFill>
      <xdr:spPr>
        <a:xfrm>
          <a:off x="3028950" y="152400"/>
          <a:ext cx="2381250" cy="552450"/>
        </a:xfrm>
        <a:prstGeom prst="rect">
          <a:avLst/>
        </a:prstGeom>
        <a:noFill/>
        <a:ln w="9525" cmpd="sng">
          <a:noFill/>
        </a:ln>
      </xdr:spPr>
    </xdr:pic>
    <xdr:clientData/>
  </xdr:twoCellAnchor>
  <xdr:twoCellAnchor editAs="oneCell">
    <xdr:from>
      <xdr:col>5</xdr:col>
      <xdr:colOff>0</xdr:colOff>
      <xdr:row>47</xdr:row>
      <xdr:rowOff>95250</xdr:rowOff>
    </xdr:from>
    <xdr:to>
      <xdr:col>8</xdr:col>
      <xdr:colOff>552450</xdr:colOff>
      <xdr:row>50</xdr:row>
      <xdr:rowOff>57150</xdr:rowOff>
    </xdr:to>
    <xdr:pic>
      <xdr:nvPicPr>
        <xdr:cNvPr id="10" name="Picture 10" descr="NHPCO_logo.jpg"/>
        <xdr:cNvPicPr preferRelativeResize="1">
          <a:picLocks noChangeAspect="1"/>
        </xdr:cNvPicPr>
      </xdr:nvPicPr>
      <xdr:blipFill>
        <a:blip r:embed="rId9"/>
        <a:stretch>
          <a:fillRect/>
        </a:stretch>
      </xdr:blipFill>
      <xdr:spPr>
        <a:xfrm>
          <a:off x="3048000" y="8905875"/>
          <a:ext cx="2381250" cy="533400"/>
        </a:xfrm>
        <a:prstGeom prst="rect">
          <a:avLst/>
        </a:prstGeom>
        <a:noFill/>
        <a:ln w="9525" cmpd="sng">
          <a:noFill/>
        </a:ln>
      </xdr:spPr>
    </xdr:pic>
    <xdr:clientData/>
  </xdr:twoCellAnchor>
  <xdr:twoCellAnchor editAs="oneCell">
    <xdr:from>
      <xdr:col>4</xdr:col>
      <xdr:colOff>600075</xdr:colOff>
      <xdr:row>94</xdr:row>
      <xdr:rowOff>95250</xdr:rowOff>
    </xdr:from>
    <xdr:to>
      <xdr:col>8</xdr:col>
      <xdr:colOff>533400</xdr:colOff>
      <xdr:row>97</xdr:row>
      <xdr:rowOff>85725</xdr:rowOff>
    </xdr:to>
    <xdr:pic>
      <xdr:nvPicPr>
        <xdr:cNvPr id="11" name="Picture 11" descr="NHPCO_logo.jpg"/>
        <xdr:cNvPicPr preferRelativeResize="1">
          <a:picLocks noChangeAspect="1"/>
        </xdr:cNvPicPr>
      </xdr:nvPicPr>
      <xdr:blipFill>
        <a:blip r:embed="rId9"/>
        <a:stretch>
          <a:fillRect/>
        </a:stretch>
      </xdr:blipFill>
      <xdr:spPr>
        <a:xfrm>
          <a:off x="3038475" y="17735550"/>
          <a:ext cx="2371725" cy="561975"/>
        </a:xfrm>
        <a:prstGeom prst="rect">
          <a:avLst/>
        </a:prstGeom>
        <a:noFill/>
        <a:ln w="9525" cmpd="sng">
          <a:noFill/>
        </a:ln>
      </xdr:spPr>
    </xdr:pic>
    <xdr:clientData/>
  </xdr:twoCellAnchor>
  <xdr:twoCellAnchor editAs="oneCell">
    <xdr:from>
      <xdr:col>5</xdr:col>
      <xdr:colOff>9525</xdr:colOff>
      <xdr:row>141</xdr:row>
      <xdr:rowOff>38100</xdr:rowOff>
    </xdr:from>
    <xdr:to>
      <xdr:col>8</xdr:col>
      <xdr:colOff>561975</xdr:colOff>
      <xdr:row>144</xdr:row>
      <xdr:rowOff>9525</xdr:rowOff>
    </xdr:to>
    <xdr:pic>
      <xdr:nvPicPr>
        <xdr:cNvPr id="12" name="Picture 12" descr="NHPCO_logo.jpg"/>
        <xdr:cNvPicPr preferRelativeResize="1">
          <a:picLocks noChangeAspect="1"/>
        </xdr:cNvPicPr>
      </xdr:nvPicPr>
      <xdr:blipFill>
        <a:blip r:embed="rId9"/>
        <a:stretch>
          <a:fillRect/>
        </a:stretch>
      </xdr:blipFill>
      <xdr:spPr>
        <a:xfrm>
          <a:off x="3057525" y="26527125"/>
          <a:ext cx="2381250" cy="542925"/>
        </a:xfrm>
        <a:prstGeom prst="rect">
          <a:avLst/>
        </a:prstGeom>
        <a:noFill/>
        <a:ln w="9525" cmpd="sng">
          <a:noFill/>
        </a:ln>
      </xdr:spPr>
    </xdr:pic>
    <xdr:clientData/>
  </xdr:twoCellAnchor>
  <xdr:twoCellAnchor editAs="oneCell">
    <xdr:from>
      <xdr:col>0</xdr:col>
      <xdr:colOff>104775</xdr:colOff>
      <xdr:row>177</xdr:row>
      <xdr:rowOff>171450</xdr:rowOff>
    </xdr:from>
    <xdr:to>
      <xdr:col>1</xdr:col>
      <xdr:colOff>219075</xdr:colOff>
      <xdr:row>182</xdr:row>
      <xdr:rowOff>104775</xdr:rowOff>
    </xdr:to>
    <xdr:pic>
      <xdr:nvPicPr>
        <xdr:cNvPr id="13" name="Picture 13" descr="Research_full_color.jpg"/>
        <xdr:cNvPicPr preferRelativeResize="1">
          <a:picLocks noChangeAspect="1"/>
        </xdr:cNvPicPr>
      </xdr:nvPicPr>
      <xdr:blipFill>
        <a:blip r:embed="rId10"/>
        <a:stretch>
          <a:fillRect/>
        </a:stretch>
      </xdr:blipFill>
      <xdr:spPr>
        <a:xfrm>
          <a:off x="104775" y="33413700"/>
          <a:ext cx="723900" cy="885825"/>
        </a:xfrm>
        <a:prstGeom prst="rect">
          <a:avLst/>
        </a:prstGeom>
        <a:noFill/>
        <a:ln w="9525" cmpd="sng">
          <a:noFill/>
        </a:ln>
      </xdr:spPr>
    </xdr:pic>
    <xdr:clientData/>
  </xdr:twoCellAnchor>
  <xdr:twoCellAnchor editAs="oneCell">
    <xdr:from>
      <xdr:col>0</xdr:col>
      <xdr:colOff>200025</xdr:colOff>
      <xdr:row>135</xdr:row>
      <xdr:rowOff>95250</xdr:rowOff>
    </xdr:from>
    <xdr:to>
      <xdr:col>1</xdr:col>
      <xdr:colOff>295275</xdr:colOff>
      <xdr:row>140</xdr:row>
      <xdr:rowOff>28575</xdr:rowOff>
    </xdr:to>
    <xdr:pic>
      <xdr:nvPicPr>
        <xdr:cNvPr id="14" name="Picture 14" descr="Research_full_color.jpg"/>
        <xdr:cNvPicPr preferRelativeResize="1">
          <a:picLocks noChangeAspect="1"/>
        </xdr:cNvPicPr>
      </xdr:nvPicPr>
      <xdr:blipFill>
        <a:blip r:embed="rId11"/>
        <a:stretch>
          <a:fillRect/>
        </a:stretch>
      </xdr:blipFill>
      <xdr:spPr>
        <a:xfrm>
          <a:off x="200025" y="25441275"/>
          <a:ext cx="704850" cy="885825"/>
        </a:xfrm>
        <a:prstGeom prst="rect">
          <a:avLst/>
        </a:prstGeom>
        <a:noFill/>
        <a:ln w="9525" cmpd="sng">
          <a:noFill/>
        </a:ln>
      </xdr:spPr>
    </xdr:pic>
    <xdr:clientData/>
  </xdr:twoCellAnchor>
  <xdr:twoCellAnchor editAs="oneCell">
    <xdr:from>
      <xdr:col>0</xdr:col>
      <xdr:colOff>104775</xdr:colOff>
      <xdr:row>88</xdr:row>
      <xdr:rowOff>171450</xdr:rowOff>
    </xdr:from>
    <xdr:to>
      <xdr:col>1</xdr:col>
      <xdr:colOff>209550</xdr:colOff>
      <xdr:row>93</xdr:row>
      <xdr:rowOff>104775</xdr:rowOff>
    </xdr:to>
    <xdr:pic>
      <xdr:nvPicPr>
        <xdr:cNvPr id="15" name="Picture 15" descr="Research_full_color.jpg"/>
        <xdr:cNvPicPr preferRelativeResize="1">
          <a:picLocks noChangeAspect="1"/>
        </xdr:cNvPicPr>
      </xdr:nvPicPr>
      <xdr:blipFill>
        <a:blip r:embed="rId12"/>
        <a:stretch>
          <a:fillRect/>
        </a:stretch>
      </xdr:blipFill>
      <xdr:spPr>
        <a:xfrm>
          <a:off x="104775" y="16668750"/>
          <a:ext cx="714375" cy="885825"/>
        </a:xfrm>
        <a:prstGeom prst="rect">
          <a:avLst/>
        </a:prstGeom>
        <a:noFill/>
        <a:ln w="9525" cmpd="sng">
          <a:noFill/>
        </a:ln>
      </xdr:spPr>
    </xdr:pic>
    <xdr:clientData/>
  </xdr:twoCellAnchor>
  <xdr:twoCellAnchor editAs="oneCell">
    <xdr:from>
      <xdr:col>0</xdr:col>
      <xdr:colOff>114300</xdr:colOff>
      <xdr:row>41</xdr:row>
      <xdr:rowOff>152400</xdr:rowOff>
    </xdr:from>
    <xdr:to>
      <xdr:col>1</xdr:col>
      <xdr:colOff>219075</xdr:colOff>
      <xdr:row>46</xdr:row>
      <xdr:rowOff>95250</xdr:rowOff>
    </xdr:to>
    <xdr:pic>
      <xdr:nvPicPr>
        <xdr:cNvPr id="16" name="Picture 16" descr="Research_full_color.jpg"/>
        <xdr:cNvPicPr preferRelativeResize="1">
          <a:picLocks noChangeAspect="1"/>
        </xdr:cNvPicPr>
      </xdr:nvPicPr>
      <xdr:blipFill>
        <a:blip r:embed="rId13"/>
        <a:stretch>
          <a:fillRect/>
        </a:stretch>
      </xdr:blipFill>
      <xdr:spPr>
        <a:xfrm>
          <a:off x="114300" y="7820025"/>
          <a:ext cx="714375"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0" y="0"/>
        <a:ext cx="8743950"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0" y="0"/>
        <a:ext cx="8743950" cy="6362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0" y="0"/>
        <a:ext cx="8743950" cy="63627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0" y="0"/>
        <a:ext cx="8743950" cy="6362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0" y="0"/>
        <a:ext cx="8743950" cy="63627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0" y="0"/>
        <a:ext cx="8743950" cy="63627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5"/>
  <sheetViews>
    <sheetView showGridLines="0" tabSelected="1" zoomScale="145" zoomScaleNormal="145" zoomScalePageLayoutView="0" workbookViewId="0" topLeftCell="A1">
      <selection activeCell="K7" sqref="K7"/>
    </sheetView>
  </sheetViews>
  <sheetFormatPr defaultColWidth="9.140625" defaultRowHeight="15"/>
  <cols>
    <col min="1" max="2" width="8.8515625" style="0" customWidth="1"/>
    <col min="3" max="3" width="2.8515625" style="40" bestFit="1" customWidth="1"/>
    <col min="4" max="4" width="2.00390625" style="40" customWidth="1"/>
    <col min="5" max="16384" width="9.140625" style="40" customWidth="1"/>
  </cols>
  <sheetData>
    <row r="1" spans="1:2" ht="15">
      <c r="A1" s="60" t="s">
        <v>59</v>
      </c>
      <c r="B1" s="60"/>
    </row>
    <row r="2" spans="1:2" ht="15">
      <c r="A2" s="60"/>
      <c r="B2" s="60"/>
    </row>
    <row r="3" ht="18.75">
      <c r="B3" s="24" t="s">
        <v>63</v>
      </c>
    </row>
    <row r="4" s="42" customFormat="1" ht="18.75">
      <c r="B4" s="24"/>
    </row>
    <row r="5" spans="2:9" ht="15">
      <c r="B5" s="48" t="s">
        <v>58</v>
      </c>
      <c r="C5" s="56"/>
      <c r="D5" s="57"/>
      <c r="E5" s="57"/>
      <c r="F5" s="57"/>
      <c r="G5" s="57"/>
      <c r="H5" s="57"/>
      <c r="I5" s="57"/>
    </row>
    <row r="6" spans="3:9" s="42" customFormat="1" ht="14.25" customHeight="1">
      <c r="C6" s="44"/>
      <c r="D6" s="43"/>
      <c r="E6" s="43"/>
      <c r="F6" s="43"/>
      <c r="G6" s="43"/>
      <c r="H6" s="43"/>
      <c r="I6" s="43"/>
    </row>
    <row r="7" spans="3:9" s="42" customFormat="1" ht="14.25" customHeight="1">
      <c r="C7" s="44"/>
      <c r="D7" s="43"/>
      <c r="E7" s="43"/>
      <c r="F7" s="43"/>
      <c r="G7" s="43"/>
      <c r="H7" s="43"/>
      <c r="I7" s="43"/>
    </row>
    <row r="8" spans="3:9" s="42" customFormat="1" ht="14.25" customHeight="1">
      <c r="C8" s="44"/>
      <c r="D8" s="43"/>
      <c r="E8" s="43"/>
      <c r="F8" s="43"/>
      <c r="G8" s="43"/>
      <c r="H8" s="43"/>
      <c r="I8" s="43"/>
    </row>
    <row r="9" spans="3:9" s="49" customFormat="1" ht="14.25" customHeight="1">
      <c r="C9" s="52"/>
      <c r="D9" s="53"/>
      <c r="E9" s="53"/>
      <c r="F9" s="53"/>
      <c r="G9" s="53"/>
      <c r="H9" s="53"/>
      <c r="I9" s="53"/>
    </row>
    <row r="10" spans="2:9" ht="14.25" customHeight="1">
      <c r="B10" s="23" t="s">
        <v>42</v>
      </c>
      <c r="C10" s="58" t="s">
        <v>62</v>
      </c>
      <c r="D10" s="58"/>
      <c r="E10" s="58"/>
      <c r="F10" s="58"/>
      <c r="G10" s="58"/>
      <c r="H10" s="58"/>
      <c r="I10" s="58"/>
    </row>
    <row r="11" spans="2:10" s="42" customFormat="1" ht="14.25" customHeight="1">
      <c r="B11" s="45"/>
      <c r="C11" s="47" t="s">
        <v>48</v>
      </c>
      <c r="D11" s="63" t="s">
        <v>64</v>
      </c>
      <c r="E11" s="63"/>
      <c r="F11" s="63"/>
      <c r="G11" s="63"/>
      <c r="H11" s="63"/>
      <c r="I11" s="63"/>
      <c r="J11" s="63"/>
    </row>
    <row r="12" spans="2:10" s="42" customFormat="1" ht="14.25" customHeight="1">
      <c r="B12" s="45"/>
      <c r="C12" s="46"/>
      <c r="D12" s="63"/>
      <c r="E12" s="63"/>
      <c r="F12" s="63"/>
      <c r="G12" s="63"/>
      <c r="H12" s="63"/>
      <c r="I12" s="63"/>
      <c r="J12" s="63"/>
    </row>
    <row r="13" spans="2:10" s="49" customFormat="1" ht="14.25" customHeight="1">
      <c r="B13" s="51"/>
      <c r="C13" s="52"/>
      <c r="D13" s="63"/>
      <c r="E13" s="63"/>
      <c r="F13" s="63"/>
      <c r="G13" s="63"/>
      <c r="H13" s="63"/>
      <c r="I13" s="63"/>
      <c r="J13" s="63"/>
    </row>
    <row r="14" spans="2:10" s="27" customFormat="1" ht="14.25" customHeight="1">
      <c r="B14" s="23"/>
      <c r="C14" s="39" t="s">
        <v>47</v>
      </c>
      <c r="D14" s="59" t="s">
        <v>61</v>
      </c>
      <c r="E14" s="59"/>
      <c r="F14" s="59"/>
      <c r="G14" s="59"/>
      <c r="H14" s="59"/>
      <c r="I14" s="59"/>
      <c r="J14" s="59"/>
    </row>
    <row r="15" spans="2:10" s="27" customFormat="1" ht="15">
      <c r="B15" s="23"/>
      <c r="C15" s="38"/>
      <c r="D15" s="59"/>
      <c r="E15" s="59"/>
      <c r="F15" s="59"/>
      <c r="G15" s="59"/>
      <c r="H15" s="59"/>
      <c r="I15" s="59"/>
      <c r="J15" s="59"/>
    </row>
    <row r="16" spans="2:9" s="49" customFormat="1" ht="9.75">
      <c r="B16" s="51"/>
      <c r="C16" s="50"/>
      <c r="D16" s="50"/>
      <c r="E16" s="50"/>
      <c r="F16" s="50"/>
      <c r="G16" s="50"/>
      <c r="H16" s="50"/>
      <c r="I16" s="50"/>
    </row>
    <row r="17" spans="2:10" s="28" customFormat="1" ht="15" customHeight="1">
      <c r="B17" s="23"/>
      <c r="C17" s="39" t="s">
        <v>49</v>
      </c>
      <c r="D17" s="59" t="s">
        <v>60</v>
      </c>
      <c r="E17" s="59"/>
      <c r="F17" s="59"/>
      <c r="G17" s="59"/>
      <c r="H17" s="59"/>
      <c r="I17" s="59"/>
      <c r="J17" s="59"/>
    </row>
    <row r="18" spans="2:10" s="27" customFormat="1" ht="15">
      <c r="B18" s="23"/>
      <c r="C18" s="37"/>
      <c r="D18" s="59"/>
      <c r="E18" s="59"/>
      <c r="F18" s="59"/>
      <c r="G18" s="59"/>
      <c r="H18" s="59"/>
      <c r="I18" s="59"/>
      <c r="J18" s="59"/>
    </row>
    <row r="19" spans="2:10" s="28" customFormat="1" ht="15">
      <c r="B19" s="23"/>
      <c r="C19" s="37"/>
      <c r="D19" s="59"/>
      <c r="E19" s="59"/>
      <c r="F19" s="59"/>
      <c r="G19" s="59"/>
      <c r="H19" s="59"/>
      <c r="I19" s="59"/>
      <c r="J19" s="59"/>
    </row>
    <row r="20" spans="2:10" ht="15">
      <c r="B20" s="23"/>
      <c r="C20" s="27"/>
      <c r="D20" s="59"/>
      <c r="E20" s="59"/>
      <c r="F20" s="59"/>
      <c r="G20" s="59"/>
      <c r="H20" s="59"/>
      <c r="I20" s="59"/>
      <c r="J20" s="59"/>
    </row>
    <row r="21" spans="2:10" s="36" customFormat="1" ht="15">
      <c r="B21" s="23"/>
      <c r="D21" s="59"/>
      <c r="E21" s="59"/>
      <c r="F21" s="59"/>
      <c r="G21" s="59"/>
      <c r="H21" s="59"/>
      <c r="I21" s="59"/>
      <c r="J21" s="59"/>
    </row>
    <row r="22" spans="2:10" s="36" customFormat="1" ht="15" customHeight="1">
      <c r="B22" s="23"/>
      <c r="C22" s="57" t="s">
        <v>57</v>
      </c>
      <c r="D22" s="57"/>
      <c r="E22" s="57"/>
      <c r="F22" s="57"/>
      <c r="G22" s="57"/>
      <c r="H22" s="57"/>
      <c r="I22" s="57"/>
      <c r="J22" s="57"/>
    </row>
    <row r="23" spans="2:10" s="36" customFormat="1" ht="15">
      <c r="B23" s="23"/>
      <c r="C23" s="57"/>
      <c r="D23" s="57"/>
      <c r="E23" s="57"/>
      <c r="F23" s="57"/>
      <c r="G23" s="57"/>
      <c r="H23" s="57"/>
      <c r="I23" s="57"/>
      <c r="J23" s="57"/>
    </row>
    <row r="24" spans="2:10" s="36" customFormat="1" ht="15">
      <c r="B24" s="23"/>
      <c r="C24" s="57"/>
      <c r="D24" s="57"/>
      <c r="E24" s="57"/>
      <c r="F24" s="57"/>
      <c r="G24" s="57"/>
      <c r="H24" s="57"/>
      <c r="I24" s="57"/>
      <c r="J24" s="57"/>
    </row>
    <row r="25" s="36" customFormat="1" ht="15">
      <c r="B25" s="23"/>
    </row>
    <row r="26" spans="2:9" ht="15">
      <c r="B26" s="23" t="s">
        <v>65</v>
      </c>
      <c r="C26" s="61" t="s">
        <v>52</v>
      </c>
      <c r="D26" s="62"/>
      <c r="E26" s="62"/>
      <c r="F26" s="62"/>
      <c r="G26" s="62"/>
      <c r="H26" s="62"/>
      <c r="I26" s="62"/>
    </row>
    <row r="27" spans="3:10" ht="15" customHeight="1">
      <c r="C27" s="38" t="s">
        <v>48</v>
      </c>
      <c r="D27" s="55" t="s">
        <v>50</v>
      </c>
      <c r="E27" s="55"/>
      <c r="F27" s="55"/>
      <c r="G27" s="55"/>
      <c r="H27" s="55"/>
      <c r="I27" s="55"/>
      <c r="J27" s="55"/>
    </row>
    <row r="28" spans="3:10" ht="15">
      <c r="C28" s="39"/>
      <c r="D28" s="55"/>
      <c r="E28" s="55"/>
      <c r="F28" s="55"/>
      <c r="G28" s="55"/>
      <c r="H28" s="55"/>
      <c r="I28" s="55"/>
      <c r="J28" s="55"/>
    </row>
    <row r="29" s="49" customFormat="1" ht="11.25"/>
    <row r="30" spans="3:10" ht="15" customHeight="1">
      <c r="C30" s="38" t="s">
        <v>47</v>
      </c>
      <c r="D30" s="55" t="s">
        <v>66</v>
      </c>
      <c r="E30" s="55"/>
      <c r="F30" s="55"/>
      <c r="G30" s="55"/>
      <c r="H30" s="55"/>
      <c r="I30" s="55"/>
      <c r="J30" s="55"/>
    </row>
    <row r="31" spans="3:10" ht="15">
      <c r="C31" s="39"/>
      <c r="D31" s="55"/>
      <c r="E31" s="55"/>
      <c r="F31" s="55"/>
      <c r="G31" s="55"/>
      <c r="H31" s="55"/>
      <c r="I31" s="55"/>
      <c r="J31" s="55"/>
    </row>
    <row r="32" spans="3:10" ht="15">
      <c r="C32" s="39"/>
      <c r="D32" s="55"/>
      <c r="E32" s="55"/>
      <c r="F32" s="55"/>
      <c r="G32" s="55"/>
      <c r="H32" s="55"/>
      <c r="I32" s="55"/>
      <c r="J32" s="55"/>
    </row>
    <row r="33" spans="4:10" ht="15">
      <c r="D33" s="55"/>
      <c r="E33" s="55"/>
      <c r="F33" s="55"/>
      <c r="G33" s="55"/>
      <c r="H33" s="55"/>
      <c r="I33" s="55"/>
      <c r="J33" s="55"/>
    </row>
    <row r="34" spans="3:10" ht="15" customHeight="1">
      <c r="C34" s="39"/>
      <c r="D34" s="55"/>
      <c r="E34" s="55"/>
      <c r="F34" s="55"/>
      <c r="G34" s="55"/>
      <c r="H34" s="55"/>
      <c r="I34" s="55"/>
      <c r="J34" s="55"/>
    </row>
    <row r="35" spans="3:9" s="49" customFormat="1" ht="11.25">
      <c r="C35" s="50"/>
      <c r="D35" s="50"/>
      <c r="E35" s="50"/>
      <c r="F35" s="50"/>
      <c r="G35" s="50"/>
      <c r="H35" s="50"/>
      <c r="I35" s="50"/>
    </row>
    <row r="36" spans="3:10" ht="15" customHeight="1">
      <c r="C36" s="38" t="s">
        <v>49</v>
      </c>
      <c r="D36" s="55" t="s">
        <v>51</v>
      </c>
      <c r="E36" s="55"/>
      <c r="F36" s="55"/>
      <c r="G36" s="55"/>
      <c r="H36" s="55"/>
      <c r="I36" s="55"/>
      <c r="J36" s="55"/>
    </row>
    <row r="37" spans="3:10" ht="15">
      <c r="C37" s="39"/>
      <c r="D37" s="55"/>
      <c r="E37" s="55"/>
      <c r="F37" s="55"/>
      <c r="G37" s="55"/>
      <c r="H37" s="55"/>
      <c r="I37" s="55"/>
      <c r="J37" s="55"/>
    </row>
    <row r="38" spans="4:10" ht="15">
      <c r="D38" s="55"/>
      <c r="E38" s="55"/>
      <c r="F38" s="55"/>
      <c r="G38" s="55"/>
      <c r="H38" s="55"/>
      <c r="I38" s="55"/>
      <c r="J38" s="55"/>
    </row>
    <row r="39" spans="4:10" ht="15">
      <c r="D39" s="55"/>
      <c r="E39" s="55"/>
      <c r="F39" s="55"/>
      <c r="G39" s="55"/>
      <c r="H39" s="55"/>
      <c r="I39" s="55"/>
      <c r="J39" s="55"/>
    </row>
    <row r="40" spans="4:10" ht="15">
      <c r="D40" s="38"/>
      <c r="E40" s="38"/>
      <c r="F40" s="38"/>
      <c r="G40" s="38"/>
      <c r="H40" s="38"/>
      <c r="I40" s="38"/>
      <c r="J40" s="38"/>
    </row>
    <row r="41" ht="15"/>
    <row r="42" ht="15"/>
    <row r="43" ht="15"/>
    <row r="44" spans="10:11" ht="15">
      <c r="J44" s="54" t="s">
        <v>59</v>
      </c>
      <c r="K44" s="54"/>
    </row>
    <row r="45" spans="10:11" ht="15">
      <c r="J45" s="54"/>
      <c r="K45" s="54"/>
    </row>
  </sheetData>
  <sheetProtection password="AF46" sheet="1" objects="1" scenarios="1" selectLockedCells="1" selectUnlockedCells="1"/>
  <mergeCells count="12">
    <mergeCell ref="A1:B2"/>
    <mergeCell ref="D14:J15"/>
    <mergeCell ref="C22:J24"/>
    <mergeCell ref="C26:I26"/>
    <mergeCell ref="D11:J13"/>
    <mergeCell ref="J44:K45"/>
    <mergeCell ref="D36:J39"/>
    <mergeCell ref="D27:J28"/>
    <mergeCell ref="C5:I5"/>
    <mergeCell ref="C10:I10"/>
    <mergeCell ref="D30:J34"/>
    <mergeCell ref="D17:J2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61"/>
  <sheetViews>
    <sheetView zoomScale="145" zoomScaleNormal="145" zoomScalePageLayoutView="0" workbookViewId="0" topLeftCell="A1">
      <pane ySplit="1" topLeftCell="A2" activePane="bottomLeft" state="frozen"/>
      <selection pane="topLeft" activeCell="AR1" sqref="AR1"/>
      <selection pane="bottomLeft" activeCell="A2" sqref="A2"/>
    </sheetView>
  </sheetViews>
  <sheetFormatPr defaultColWidth="9.140625" defaultRowHeight="15"/>
  <cols>
    <col min="1" max="8" width="9.140625" style="35" customWidth="1"/>
    <col min="9" max="16384" width="9.140625" style="26" customWidth="1"/>
  </cols>
  <sheetData>
    <row r="1" spans="1:8" ht="14.25">
      <c r="A1" s="34" t="s">
        <v>0</v>
      </c>
      <c r="B1" s="34" t="s">
        <v>1</v>
      </c>
      <c r="C1" s="34" t="s">
        <v>2</v>
      </c>
      <c r="D1" s="34" t="s">
        <v>43</v>
      </c>
      <c r="E1" s="34" t="s">
        <v>44</v>
      </c>
      <c r="F1" s="34" t="s">
        <v>5</v>
      </c>
      <c r="G1" s="34" t="s">
        <v>6</v>
      </c>
      <c r="H1" s="34" t="s">
        <v>7</v>
      </c>
    </row>
    <row r="2" spans="1:8" ht="14.25">
      <c r="A2" s="42"/>
      <c r="B2" s="42"/>
      <c r="C2" s="42"/>
      <c r="D2" s="42"/>
      <c r="E2" s="42"/>
      <c r="F2" s="42"/>
      <c r="G2" s="42"/>
      <c r="H2" s="42"/>
    </row>
    <row r="3" spans="1:8" ht="14.25">
      <c r="A3" s="42"/>
      <c r="B3" s="42"/>
      <c r="C3" s="42"/>
      <c r="D3" s="42"/>
      <c r="E3" s="42"/>
      <c r="F3" s="42"/>
      <c r="G3" s="42"/>
      <c r="H3" s="42"/>
    </row>
    <row r="4" spans="1:10" ht="14.25">
      <c r="A4" s="42"/>
      <c r="B4" s="42"/>
      <c r="C4" s="42"/>
      <c r="D4" s="42"/>
      <c r="E4" s="42"/>
      <c r="F4" s="42"/>
      <c r="G4" s="42"/>
      <c r="H4" s="42"/>
      <c r="J4" s="25" t="s">
        <v>54</v>
      </c>
    </row>
    <row r="5" spans="1:10" ht="14.25">
      <c r="A5" s="42"/>
      <c r="B5" s="42"/>
      <c r="C5" s="42"/>
      <c r="D5" s="42"/>
      <c r="E5" s="42"/>
      <c r="F5" s="42"/>
      <c r="G5" s="42"/>
      <c r="H5" s="42"/>
      <c r="J5" s="25" t="s">
        <v>55</v>
      </c>
    </row>
    <row r="6" spans="1:8" ht="14.25">
      <c r="A6" s="42"/>
      <c r="B6" s="42"/>
      <c r="C6" s="42"/>
      <c r="D6" s="42"/>
      <c r="E6" s="42"/>
      <c r="F6" s="42"/>
      <c r="G6" s="42"/>
      <c r="H6" s="42"/>
    </row>
    <row r="7" spans="1:8" ht="14.25">
      <c r="A7" s="42"/>
      <c r="B7" s="42"/>
      <c r="C7" s="42"/>
      <c r="D7" s="42"/>
      <c r="E7" s="42"/>
      <c r="F7" s="42"/>
      <c r="G7" s="42"/>
      <c r="H7" s="42"/>
    </row>
    <row r="8" spans="1:8" ht="14.25">
      <c r="A8" s="42"/>
      <c r="B8" s="42"/>
      <c r="C8" s="42"/>
      <c r="D8" s="42"/>
      <c r="E8" s="42"/>
      <c r="F8" s="42"/>
      <c r="G8" s="42"/>
      <c r="H8" s="42"/>
    </row>
    <row r="9" spans="1:8" ht="14.25">
      <c r="A9" s="42"/>
      <c r="B9" s="42"/>
      <c r="C9" s="42"/>
      <c r="D9" s="42"/>
      <c r="E9" s="42"/>
      <c r="F9" s="42"/>
      <c r="G9" s="42"/>
      <c r="H9" s="42"/>
    </row>
    <row r="10" spans="1:8" ht="14.25">
      <c r="A10" s="42"/>
      <c r="B10" s="42"/>
      <c r="C10" s="42"/>
      <c r="D10" s="42"/>
      <c r="E10" s="42"/>
      <c r="F10" s="42"/>
      <c r="G10" s="42"/>
      <c r="H10" s="42"/>
    </row>
    <row r="11" spans="1:8" ht="14.25">
      <c r="A11" s="42"/>
      <c r="B11" s="42"/>
      <c r="C11" s="42"/>
      <c r="D11" s="42"/>
      <c r="E11" s="42"/>
      <c r="F11" s="42"/>
      <c r="G11" s="42"/>
      <c r="H11" s="42"/>
    </row>
    <row r="12" spans="1:8" ht="14.25">
      <c r="A12" s="42"/>
      <c r="B12" s="42"/>
      <c r="C12" s="42"/>
      <c r="D12" s="42"/>
      <c r="E12" s="42"/>
      <c r="F12" s="42"/>
      <c r="G12" s="42"/>
      <c r="H12" s="42"/>
    </row>
    <row r="13" spans="1:8" ht="14.25">
      <c r="A13" s="42"/>
      <c r="B13" s="42"/>
      <c r="C13" s="42"/>
      <c r="D13" s="42"/>
      <c r="E13" s="42"/>
      <c r="F13" s="42"/>
      <c r="G13" s="42"/>
      <c r="H13" s="42"/>
    </row>
    <row r="14" spans="1:8" ht="14.25">
      <c r="A14" s="42"/>
      <c r="B14" s="42"/>
      <c r="C14" s="42"/>
      <c r="D14" s="42"/>
      <c r="E14" s="42"/>
      <c r="F14" s="42"/>
      <c r="G14" s="42"/>
      <c r="H14" s="42"/>
    </row>
    <row r="15" spans="1:8" ht="14.25">
      <c r="A15" s="42"/>
      <c r="B15" s="42"/>
      <c r="C15" s="42"/>
      <c r="D15" s="42"/>
      <c r="E15" s="42"/>
      <c r="F15" s="42"/>
      <c r="G15" s="42"/>
      <c r="H15" s="42"/>
    </row>
    <row r="16" spans="1:8" ht="14.25">
      <c r="A16" s="42"/>
      <c r="B16" s="42"/>
      <c r="C16" s="42"/>
      <c r="D16" s="42"/>
      <c r="E16" s="42"/>
      <c r="F16" s="42"/>
      <c r="G16" s="42"/>
      <c r="H16" s="42"/>
    </row>
    <row r="17" spans="1:8" ht="14.25">
      <c r="A17" s="42"/>
      <c r="B17" s="42"/>
      <c r="C17" s="42"/>
      <c r="D17" s="42"/>
      <c r="E17" s="42"/>
      <c r="F17" s="42"/>
      <c r="G17" s="42"/>
      <c r="H17" s="42"/>
    </row>
    <row r="18" spans="1:8" ht="14.25">
      <c r="A18" s="42"/>
      <c r="B18" s="42"/>
      <c r="C18" s="42"/>
      <c r="D18" s="42"/>
      <c r="E18" s="42"/>
      <c r="F18" s="42"/>
      <c r="G18" s="42"/>
      <c r="H18" s="42"/>
    </row>
    <row r="19" spans="1:8" ht="14.25">
      <c r="A19" s="42"/>
      <c r="B19" s="42"/>
      <c r="C19" s="42"/>
      <c r="D19" s="42"/>
      <c r="E19" s="42"/>
      <c r="F19" s="42"/>
      <c r="G19" s="42"/>
      <c r="H19" s="42"/>
    </row>
    <row r="20" spans="1:8" ht="14.25">
      <c r="A20" s="42"/>
      <c r="B20" s="42"/>
      <c r="C20" s="42"/>
      <c r="D20" s="42"/>
      <c r="E20" s="42"/>
      <c r="F20" s="42"/>
      <c r="G20" s="42"/>
      <c r="H20" s="42"/>
    </row>
    <row r="21" spans="1:8" ht="14.25">
      <c r="A21" s="42"/>
      <c r="B21" s="42"/>
      <c r="C21" s="42"/>
      <c r="D21" s="42"/>
      <c r="E21" s="42"/>
      <c r="F21" s="42"/>
      <c r="G21" s="42"/>
      <c r="H21" s="42"/>
    </row>
    <row r="22" spans="1:8" ht="14.25">
      <c r="A22" s="42"/>
      <c r="B22" s="42"/>
      <c r="C22" s="42"/>
      <c r="D22" s="42"/>
      <c r="E22" s="42"/>
      <c r="F22" s="42"/>
      <c r="G22" s="42"/>
      <c r="H22" s="42"/>
    </row>
    <row r="23" spans="1:8" ht="14.25">
      <c r="A23" s="42"/>
      <c r="B23" s="42"/>
      <c r="C23" s="42"/>
      <c r="D23" s="42"/>
      <c r="E23" s="42"/>
      <c r="F23" s="42"/>
      <c r="G23" s="42"/>
      <c r="H23" s="42"/>
    </row>
    <row r="24" spans="1:8" ht="14.25">
      <c r="A24" s="42"/>
      <c r="B24" s="42"/>
      <c r="C24" s="42"/>
      <c r="D24" s="42"/>
      <c r="E24" s="42"/>
      <c r="F24" s="42"/>
      <c r="G24" s="42"/>
      <c r="H24" s="42"/>
    </row>
    <row r="25" spans="1:8" ht="15">
      <c r="A25" s="42"/>
      <c r="B25" s="42"/>
      <c r="C25" s="42"/>
      <c r="D25" s="42"/>
      <c r="E25" s="42"/>
      <c r="F25" s="42"/>
      <c r="G25" s="42"/>
      <c r="H25" s="42"/>
    </row>
    <row r="26" spans="1:8" ht="15">
      <c r="A26" s="42"/>
      <c r="B26" s="42"/>
      <c r="C26" s="42"/>
      <c r="D26" s="42"/>
      <c r="E26" s="42"/>
      <c r="F26" s="42"/>
      <c r="G26" s="42"/>
      <c r="H26" s="42"/>
    </row>
    <row r="27" spans="1:8" ht="15">
      <c r="A27" s="42"/>
      <c r="B27" s="42"/>
      <c r="C27" s="42"/>
      <c r="D27" s="42"/>
      <c r="E27" s="42"/>
      <c r="F27" s="42"/>
      <c r="G27" s="42"/>
      <c r="H27" s="42"/>
    </row>
    <row r="28" spans="1:8" ht="15">
      <c r="A28" s="42"/>
      <c r="B28" s="42"/>
      <c r="C28" s="42"/>
      <c r="D28" s="42"/>
      <c r="E28" s="42"/>
      <c r="F28" s="42"/>
      <c r="G28" s="42"/>
      <c r="H28" s="42"/>
    </row>
    <row r="29" spans="1:8" ht="15">
      <c r="A29" s="42"/>
      <c r="B29" s="42"/>
      <c r="C29" s="42"/>
      <c r="D29" s="42"/>
      <c r="E29" s="42"/>
      <c r="F29" s="42"/>
      <c r="G29" s="42"/>
      <c r="H29" s="42"/>
    </row>
    <row r="30" spans="1:8" ht="15">
      <c r="A30" s="42"/>
      <c r="B30" s="42"/>
      <c r="C30" s="42"/>
      <c r="D30" s="42"/>
      <c r="E30" s="42"/>
      <c r="F30" s="42"/>
      <c r="G30" s="42"/>
      <c r="H30" s="42"/>
    </row>
    <row r="31" spans="1:8" ht="15">
      <c r="A31" s="42"/>
      <c r="B31" s="42"/>
      <c r="C31" s="42"/>
      <c r="D31" s="42"/>
      <c r="E31" s="42"/>
      <c r="F31" s="42"/>
      <c r="G31" s="42"/>
      <c r="H31" s="42"/>
    </row>
    <row r="32" spans="1:8" ht="15">
      <c r="A32" s="42"/>
      <c r="B32" s="42"/>
      <c r="C32" s="42"/>
      <c r="D32" s="42"/>
      <c r="E32" s="42"/>
      <c r="F32" s="42"/>
      <c r="G32" s="42"/>
      <c r="H32" s="42"/>
    </row>
    <row r="33" spans="1:8" ht="15">
      <c r="A33" s="42"/>
      <c r="B33" s="42"/>
      <c r="C33" s="42"/>
      <c r="D33" s="42"/>
      <c r="E33" s="42"/>
      <c r="F33" s="42"/>
      <c r="G33" s="42"/>
      <c r="H33" s="42"/>
    </row>
    <row r="34" spans="1:8" ht="15">
      <c r="A34" s="42"/>
      <c r="B34" s="42"/>
      <c r="C34" s="42"/>
      <c r="D34" s="42"/>
      <c r="E34" s="42"/>
      <c r="F34" s="42"/>
      <c r="G34" s="42"/>
      <c r="H34" s="42"/>
    </row>
    <row r="35" spans="1:8" ht="15">
      <c r="A35" s="42"/>
      <c r="B35" s="42"/>
      <c r="C35" s="42"/>
      <c r="D35" s="42"/>
      <c r="E35" s="42"/>
      <c r="F35" s="42"/>
      <c r="G35" s="42"/>
      <c r="H35" s="42"/>
    </row>
    <row r="36" spans="1:8" ht="15">
      <c r="A36" s="42"/>
      <c r="B36" s="42"/>
      <c r="C36" s="42"/>
      <c r="D36" s="42"/>
      <c r="E36" s="42"/>
      <c r="F36" s="42"/>
      <c r="G36" s="42"/>
      <c r="H36" s="42"/>
    </row>
    <row r="37" spans="1:8" ht="15">
      <c r="A37" s="42"/>
      <c r="B37" s="42"/>
      <c r="C37" s="42"/>
      <c r="D37" s="42"/>
      <c r="E37" s="42"/>
      <c r="F37" s="42"/>
      <c r="G37" s="42"/>
      <c r="H37" s="42"/>
    </row>
    <row r="38" spans="1:8" ht="15">
      <c r="A38" s="42"/>
      <c r="B38" s="42"/>
      <c r="C38" s="42"/>
      <c r="D38" s="42"/>
      <c r="E38" s="42"/>
      <c r="F38" s="42"/>
      <c r="G38" s="42"/>
      <c r="H38" s="42"/>
    </row>
    <row r="39" spans="1:8" ht="15">
      <c r="A39" s="42"/>
      <c r="B39" s="42"/>
      <c r="C39" s="42"/>
      <c r="D39" s="42"/>
      <c r="E39" s="42"/>
      <c r="F39" s="42"/>
      <c r="G39" s="42"/>
      <c r="H39" s="42"/>
    </row>
    <row r="40" spans="1:8" ht="15">
      <c r="A40" s="42"/>
      <c r="B40" s="42"/>
      <c r="C40" s="42"/>
      <c r="D40" s="42"/>
      <c r="E40" s="42"/>
      <c r="F40" s="42"/>
      <c r="G40" s="42"/>
      <c r="H40" s="42"/>
    </row>
    <row r="41" spans="1:8" ht="15">
      <c r="A41" s="42"/>
      <c r="B41" s="42"/>
      <c r="C41" s="42"/>
      <c r="D41" s="42"/>
      <c r="E41" s="42"/>
      <c r="F41" s="42"/>
      <c r="G41" s="42"/>
      <c r="H41" s="42"/>
    </row>
    <row r="42" spans="1:8" ht="15">
      <c r="A42" s="42"/>
      <c r="B42" s="42"/>
      <c r="C42" s="42"/>
      <c r="D42" s="42"/>
      <c r="E42" s="42"/>
      <c r="F42" s="42"/>
      <c r="G42" s="42"/>
      <c r="H42" s="42"/>
    </row>
    <row r="43" spans="1:8" ht="15">
      <c r="A43" s="42"/>
      <c r="B43" s="42"/>
      <c r="C43" s="42"/>
      <c r="D43" s="42"/>
      <c r="E43" s="42"/>
      <c r="F43" s="42"/>
      <c r="G43" s="42"/>
      <c r="H43" s="42"/>
    </row>
    <row r="44" spans="1:8" ht="15">
      <c r="A44" s="42"/>
      <c r="B44" s="42"/>
      <c r="C44" s="42"/>
      <c r="D44" s="42"/>
      <c r="E44" s="42"/>
      <c r="F44" s="42"/>
      <c r="G44" s="42"/>
      <c r="H44" s="42"/>
    </row>
    <row r="45" spans="1:8" ht="15">
      <c r="A45" s="42"/>
      <c r="B45" s="42"/>
      <c r="C45" s="42"/>
      <c r="D45" s="42"/>
      <c r="E45" s="42"/>
      <c r="F45" s="42"/>
      <c r="G45" s="42"/>
      <c r="H45" s="42"/>
    </row>
    <row r="46" spans="1:8" ht="15">
      <c r="A46" s="42"/>
      <c r="B46" s="42"/>
      <c r="C46" s="42"/>
      <c r="D46" s="42"/>
      <c r="E46" s="42"/>
      <c r="F46" s="42"/>
      <c r="G46" s="42"/>
      <c r="H46" s="42"/>
    </row>
    <row r="47" spans="1:8" ht="15">
      <c r="A47" s="42"/>
      <c r="B47" s="42"/>
      <c r="C47" s="42"/>
      <c r="D47" s="42"/>
      <c r="E47" s="42"/>
      <c r="F47" s="42"/>
      <c r="G47" s="42"/>
      <c r="H47" s="42"/>
    </row>
    <row r="48" spans="1:8" ht="15">
      <c r="A48" s="42"/>
      <c r="B48" s="42"/>
      <c r="C48" s="42"/>
      <c r="D48" s="42"/>
      <c r="E48" s="42"/>
      <c r="F48" s="42"/>
      <c r="G48" s="42"/>
      <c r="H48" s="42"/>
    </row>
    <row r="49" spans="1:8" ht="15">
      <c r="A49" s="42"/>
      <c r="B49" s="42"/>
      <c r="C49" s="42"/>
      <c r="D49" s="42"/>
      <c r="E49" s="42"/>
      <c r="F49" s="42"/>
      <c r="G49" s="42"/>
      <c r="H49" s="42"/>
    </row>
    <row r="50" spans="1:8" ht="15">
      <c r="A50" s="42"/>
      <c r="B50" s="42"/>
      <c r="C50" s="42"/>
      <c r="D50" s="42"/>
      <c r="E50" s="42"/>
      <c r="F50" s="42"/>
      <c r="G50" s="42"/>
      <c r="H50" s="42"/>
    </row>
    <row r="51" spans="1:8" ht="15">
      <c r="A51" s="42"/>
      <c r="B51" s="42"/>
      <c r="C51" s="42"/>
      <c r="D51" s="42"/>
      <c r="E51" s="42"/>
      <c r="F51" s="42"/>
      <c r="G51" s="42"/>
      <c r="H51" s="42"/>
    </row>
    <row r="52" spans="1:8" ht="15">
      <c r="A52" s="42"/>
      <c r="B52" s="42"/>
      <c r="C52" s="42"/>
      <c r="D52" s="42"/>
      <c r="E52" s="42"/>
      <c r="F52" s="42"/>
      <c r="G52" s="42"/>
      <c r="H52" s="42"/>
    </row>
    <row r="53" spans="1:8" ht="15">
      <c r="A53" s="42"/>
      <c r="B53" s="42"/>
      <c r="C53" s="42"/>
      <c r="D53" s="42"/>
      <c r="E53" s="42"/>
      <c r="F53" s="42"/>
      <c r="G53" s="42"/>
      <c r="H53" s="42"/>
    </row>
    <row r="54" spans="1:8" ht="15">
      <c r="A54" s="42"/>
      <c r="B54" s="42"/>
      <c r="C54" s="42"/>
      <c r="D54" s="42"/>
      <c r="E54" s="42"/>
      <c r="F54" s="42"/>
      <c r="G54" s="42"/>
      <c r="H54" s="42"/>
    </row>
    <row r="55" spans="1:8" ht="15">
      <c r="A55" s="42"/>
      <c r="B55" s="42"/>
      <c r="C55" s="42"/>
      <c r="D55" s="42"/>
      <c r="E55" s="42"/>
      <c r="F55" s="42"/>
      <c r="G55" s="42"/>
      <c r="H55" s="42"/>
    </row>
    <row r="56" spans="1:8" ht="15">
      <c r="A56" s="42"/>
      <c r="B56" s="42"/>
      <c r="C56" s="42"/>
      <c r="D56" s="42"/>
      <c r="E56" s="42"/>
      <c r="F56" s="42"/>
      <c r="G56" s="42"/>
      <c r="H56" s="42"/>
    </row>
    <row r="57" spans="1:8" ht="15">
      <c r="A57" s="42"/>
      <c r="B57" s="42"/>
      <c r="C57" s="42"/>
      <c r="D57" s="42"/>
      <c r="E57" s="42"/>
      <c r="F57" s="42"/>
      <c r="G57" s="42"/>
      <c r="H57" s="42"/>
    </row>
    <row r="58" spans="1:8" ht="15">
      <c r="A58" s="42"/>
      <c r="B58" s="42"/>
      <c r="C58" s="42"/>
      <c r="D58" s="42"/>
      <c r="E58" s="42"/>
      <c r="F58" s="42"/>
      <c r="G58" s="42"/>
      <c r="H58" s="42"/>
    </row>
    <row r="59" spans="1:8" ht="15">
      <c r="A59" s="42"/>
      <c r="B59" s="42"/>
      <c r="C59" s="42"/>
      <c r="D59" s="42"/>
      <c r="E59" s="42"/>
      <c r="F59" s="42"/>
      <c r="G59" s="42"/>
      <c r="H59" s="42"/>
    </row>
    <row r="60" spans="1:8" ht="15">
      <c r="A60" s="42"/>
      <c r="B60" s="42"/>
      <c r="C60" s="42"/>
      <c r="D60" s="42"/>
      <c r="E60" s="42"/>
      <c r="F60" s="42"/>
      <c r="G60" s="42"/>
      <c r="H60" s="42"/>
    </row>
    <row r="61" spans="1:8" ht="15">
      <c r="A61" s="42"/>
      <c r="B61" s="42"/>
      <c r="C61" s="42"/>
      <c r="D61" s="42"/>
      <c r="E61" s="42"/>
      <c r="F61" s="42"/>
      <c r="G61" s="42"/>
      <c r="H61" s="42"/>
    </row>
  </sheetData>
  <sheetProtection selectLockedCells="1"/>
  <protectedRanges>
    <protectedRange password="AF46" sqref="A2:H65536" name="Range1"/>
  </protectedRange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B2:T34"/>
  <sheetViews>
    <sheetView showGridLines="0" showRowColHeaders="0" zoomScalePageLayoutView="0" workbookViewId="0" topLeftCell="A1">
      <selection activeCell="R33" sqref="R33:T34"/>
    </sheetView>
  </sheetViews>
  <sheetFormatPr defaultColWidth="9.140625" defaultRowHeight="15"/>
  <cols>
    <col min="1" max="1" width="9.140625" style="1" customWidth="1"/>
    <col min="2" max="2" width="4.57421875" style="1" bestFit="1" customWidth="1"/>
    <col min="3" max="6" width="14.7109375" style="1" customWidth="1"/>
    <col min="7" max="7" width="13.8515625" style="1" customWidth="1"/>
    <col min="8" max="20" width="7.7109375" style="1" customWidth="1"/>
    <col min="21" max="16384" width="9.140625" style="1" customWidth="1"/>
  </cols>
  <sheetData>
    <row r="2" spans="2:4" ht="15.75">
      <c r="B2" s="66"/>
      <c r="C2" s="66"/>
      <c r="D2" s="66"/>
    </row>
    <row r="3" spans="2:4" ht="15.75">
      <c r="B3" s="66"/>
      <c r="C3" s="66"/>
      <c r="D3" s="66"/>
    </row>
    <row r="4" spans="2:11" ht="15.75">
      <c r="B4" s="68" t="s">
        <v>18</v>
      </c>
      <c r="C4" s="68"/>
      <c r="D4" s="68"/>
      <c r="E4" s="68"/>
      <c r="F4" s="68"/>
      <c r="G4" s="68"/>
      <c r="H4" s="68"/>
      <c r="I4" s="68"/>
      <c r="J4" s="68"/>
      <c r="K4" s="68"/>
    </row>
    <row r="5" spans="2:11" ht="15.75">
      <c r="B5" s="68"/>
      <c r="C5" s="68"/>
      <c r="D5" s="68"/>
      <c r="E5" s="68"/>
      <c r="F5" s="68"/>
      <c r="G5" s="68"/>
      <c r="H5" s="68"/>
      <c r="I5" s="68"/>
      <c r="J5" s="68"/>
      <c r="K5" s="68"/>
    </row>
    <row r="6" ht="15.75"/>
    <row r="7" spans="2:20" ht="30" customHeight="1">
      <c r="B7" s="69" t="s">
        <v>20</v>
      </c>
      <c r="C7" s="69"/>
      <c r="D7" s="69"/>
      <c r="E7" s="69"/>
      <c r="F7" s="69"/>
      <c r="G7" s="70"/>
      <c r="H7" s="71" t="s">
        <v>8</v>
      </c>
      <c r="I7" s="71"/>
      <c r="J7" s="67" t="s">
        <v>9</v>
      </c>
      <c r="K7" s="67"/>
      <c r="L7" s="67" t="s">
        <v>10</v>
      </c>
      <c r="M7" s="67"/>
      <c r="N7" s="67" t="s">
        <v>12</v>
      </c>
      <c r="O7" s="2"/>
      <c r="P7" s="2"/>
      <c r="Q7" s="2"/>
      <c r="R7" s="2"/>
      <c r="S7" s="2"/>
      <c r="T7" s="2"/>
    </row>
    <row r="8" spans="2:20" ht="15.75">
      <c r="B8" s="69"/>
      <c r="C8" s="69"/>
      <c r="D8" s="69"/>
      <c r="E8" s="69"/>
      <c r="F8" s="69"/>
      <c r="G8" s="70"/>
      <c r="H8" s="6" t="s">
        <v>13</v>
      </c>
      <c r="I8" s="6" t="s">
        <v>11</v>
      </c>
      <c r="J8" s="3" t="s">
        <v>13</v>
      </c>
      <c r="K8" s="3" t="s">
        <v>11</v>
      </c>
      <c r="L8" s="3" t="s">
        <v>13</v>
      </c>
      <c r="M8" s="3" t="s">
        <v>11</v>
      </c>
      <c r="N8" s="67"/>
      <c r="O8" s="2"/>
      <c r="P8" s="2"/>
      <c r="Q8" s="2"/>
      <c r="R8" s="2"/>
      <c r="S8" s="2"/>
      <c r="T8" s="2"/>
    </row>
    <row r="9" spans="2:20" ht="15.75" thickBot="1">
      <c r="B9" s="12" t="s">
        <v>0</v>
      </c>
      <c r="C9" s="64" t="s">
        <v>23</v>
      </c>
      <c r="D9" s="64"/>
      <c r="E9" s="64"/>
      <c r="F9" s="64"/>
      <c r="G9" s="65"/>
      <c r="H9" s="14">
        <f>COUNTIF(RawData!$A:$A,"1")</f>
        <v>0</v>
      </c>
      <c r="I9" s="15" t="str">
        <f>IF($N9&gt;0,H9/$N9,"**")</f>
        <v>**</v>
      </c>
      <c r="J9" s="14">
        <f>COUNTIF(RawData!$A:$A,"2")</f>
        <v>0</v>
      </c>
      <c r="K9" s="15" t="str">
        <f>IF($N9&gt;0,J9/$N9,"**")</f>
        <v>**</v>
      </c>
      <c r="L9" s="14">
        <f>COUNTIF(RawData!$A:$A,"3")</f>
        <v>0</v>
      </c>
      <c r="M9" s="15" t="str">
        <f>IF($N9&gt;0,L9/$N9,"**")</f>
        <v>**</v>
      </c>
      <c r="N9" s="13">
        <f>SUM(L9,J9,H9)</f>
        <v>0</v>
      </c>
      <c r="O9" s="2"/>
      <c r="P9" s="2"/>
      <c r="Q9" s="2"/>
      <c r="R9" s="2"/>
      <c r="S9" s="2"/>
      <c r="T9" s="2"/>
    </row>
    <row r="10" spans="2:20" ht="15">
      <c r="B10" s="2"/>
      <c r="C10" s="2"/>
      <c r="D10" s="2"/>
      <c r="E10" s="2"/>
      <c r="F10" s="2"/>
      <c r="G10" s="2"/>
      <c r="H10" s="2"/>
      <c r="I10" s="4"/>
      <c r="J10" s="2"/>
      <c r="K10" s="4"/>
      <c r="L10" s="2"/>
      <c r="M10" s="4"/>
      <c r="N10" s="5"/>
      <c r="O10" s="2"/>
      <c r="P10" s="2"/>
      <c r="Q10" s="2"/>
      <c r="R10" s="2"/>
      <c r="S10" s="2"/>
      <c r="T10" s="2"/>
    </row>
    <row r="11" spans="2:20" ht="30" customHeight="1">
      <c r="B11" s="69" t="s">
        <v>25</v>
      </c>
      <c r="C11" s="69"/>
      <c r="D11" s="69"/>
      <c r="E11" s="69"/>
      <c r="F11" s="69"/>
      <c r="G11" s="70"/>
      <c r="H11" s="67" t="s">
        <v>14</v>
      </c>
      <c r="I11" s="67"/>
      <c r="J11" s="67" t="s">
        <v>15</v>
      </c>
      <c r="K11" s="67"/>
      <c r="L11" s="67" t="s">
        <v>16</v>
      </c>
      <c r="M11" s="67"/>
      <c r="N11" s="67" t="s">
        <v>17</v>
      </c>
      <c r="O11" s="67"/>
      <c r="P11" s="67" t="s">
        <v>10</v>
      </c>
      <c r="Q11" s="67"/>
      <c r="R11" s="67" t="s">
        <v>38</v>
      </c>
      <c r="S11" s="67"/>
      <c r="T11" s="67" t="s">
        <v>12</v>
      </c>
    </row>
    <row r="12" spans="2:20" ht="15.75">
      <c r="B12" s="69"/>
      <c r="C12" s="69"/>
      <c r="D12" s="69"/>
      <c r="E12" s="69"/>
      <c r="F12" s="69"/>
      <c r="G12" s="70"/>
      <c r="H12" s="3" t="s">
        <v>13</v>
      </c>
      <c r="I12" s="3" t="s">
        <v>11</v>
      </c>
      <c r="J12" s="3" t="s">
        <v>13</v>
      </c>
      <c r="K12" s="3" t="s">
        <v>11</v>
      </c>
      <c r="L12" s="3" t="s">
        <v>13</v>
      </c>
      <c r="M12" s="3" t="s">
        <v>11</v>
      </c>
      <c r="N12" s="3" t="s">
        <v>13</v>
      </c>
      <c r="O12" s="3" t="s">
        <v>11</v>
      </c>
      <c r="P12" s="3" t="s">
        <v>13</v>
      </c>
      <c r="Q12" s="3" t="s">
        <v>11</v>
      </c>
      <c r="R12" s="3" t="s">
        <v>13</v>
      </c>
      <c r="S12" s="3" t="s">
        <v>11</v>
      </c>
      <c r="T12" s="67"/>
    </row>
    <row r="13" spans="2:20" ht="15.75" thickBot="1">
      <c r="B13" s="10" t="s">
        <v>1</v>
      </c>
      <c r="C13" s="72" t="s">
        <v>24</v>
      </c>
      <c r="D13" s="72"/>
      <c r="E13" s="72"/>
      <c r="F13" s="72"/>
      <c r="G13" s="73"/>
      <c r="H13" s="16">
        <f>COUNTIF(RawData!$B:$B,"1")</f>
        <v>0</v>
      </c>
      <c r="I13" s="17" t="str">
        <f>IF($T13&gt;0,H13/$T13,"**")</f>
        <v>**</v>
      </c>
      <c r="J13" s="16">
        <f>COUNTIF(RawData!$B:$B,"2")</f>
        <v>0</v>
      </c>
      <c r="K13" s="17" t="str">
        <f>IF($T13&gt;0,J13/$T13,"**")</f>
        <v>**</v>
      </c>
      <c r="L13" s="16">
        <f>COUNTIF(RawData!$B:$B,"3")</f>
        <v>0</v>
      </c>
      <c r="M13" s="17" t="str">
        <f>IF($T13&gt;0,L13/$T13,"**")</f>
        <v>**</v>
      </c>
      <c r="N13" s="16">
        <f>COUNTIF(RawData!$B:$B,"4")</f>
        <v>0</v>
      </c>
      <c r="O13" s="17" t="str">
        <f>IF($T13&gt;0,N13/$T13,"**")</f>
        <v>**</v>
      </c>
      <c r="P13" s="16">
        <f>COUNTIF(RawData!$B:$B,"5")</f>
        <v>0</v>
      </c>
      <c r="Q13" s="17" t="str">
        <f>IF($T13&gt;0,P13/$T13,"**")</f>
        <v>**</v>
      </c>
      <c r="R13" s="16">
        <f>COUNTIF(RawData!$B:$B,"6")</f>
        <v>0</v>
      </c>
      <c r="S13" s="17" t="str">
        <f>IF($T13&gt;0,R13/$T13,"**")</f>
        <v>**</v>
      </c>
      <c r="T13" s="9">
        <f>SUM(R13,P13,N13,L13,J13,H13)</f>
        <v>0</v>
      </c>
    </row>
    <row r="14" spans="2:20" ht="15">
      <c r="B14" s="2"/>
      <c r="C14" s="2"/>
      <c r="D14" s="2"/>
      <c r="E14" s="2"/>
      <c r="F14" s="2"/>
      <c r="G14" s="2"/>
      <c r="H14" s="2"/>
      <c r="I14" s="4"/>
      <c r="J14" s="2"/>
      <c r="K14" s="4"/>
      <c r="L14" s="2"/>
      <c r="M14" s="4"/>
      <c r="N14" s="5"/>
      <c r="O14" s="2"/>
      <c r="P14" s="2"/>
      <c r="Q14" s="2"/>
      <c r="R14" s="2"/>
      <c r="S14" s="2"/>
      <c r="T14" s="2"/>
    </row>
    <row r="15" spans="2:20" ht="30" customHeight="1">
      <c r="B15" s="69" t="s">
        <v>26</v>
      </c>
      <c r="C15" s="69"/>
      <c r="D15" s="69"/>
      <c r="E15" s="69"/>
      <c r="F15" s="69"/>
      <c r="G15" s="70"/>
      <c r="H15" s="67" t="s">
        <v>8</v>
      </c>
      <c r="I15" s="67"/>
      <c r="J15" s="67" t="s">
        <v>9</v>
      </c>
      <c r="K15" s="67"/>
      <c r="L15" s="67" t="s">
        <v>10</v>
      </c>
      <c r="M15" s="67"/>
      <c r="N15" s="67" t="s">
        <v>27</v>
      </c>
      <c r="O15" s="67"/>
      <c r="P15" s="67" t="s">
        <v>12</v>
      </c>
      <c r="Q15" s="2"/>
      <c r="R15" s="2"/>
      <c r="S15" s="2"/>
      <c r="T15" s="2"/>
    </row>
    <row r="16" spans="2:20" ht="15.75">
      <c r="B16" s="69"/>
      <c r="C16" s="69"/>
      <c r="D16" s="69"/>
      <c r="E16" s="69"/>
      <c r="F16" s="69"/>
      <c r="G16" s="70"/>
      <c r="H16" s="3" t="s">
        <v>13</v>
      </c>
      <c r="I16" s="3" t="s">
        <v>11</v>
      </c>
      <c r="J16" s="3" t="s">
        <v>13</v>
      </c>
      <c r="K16" s="3" t="s">
        <v>11</v>
      </c>
      <c r="L16" s="3" t="s">
        <v>13</v>
      </c>
      <c r="M16" s="3" t="s">
        <v>11</v>
      </c>
      <c r="N16" s="3" t="s">
        <v>13</v>
      </c>
      <c r="O16" s="3" t="s">
        <v>11</v>
      </c>
      <c r="P16" s="67"/>
      <c r="Q16" s="2"/>
      <c r="R16" s="2"/>
      <c r="S16" s="2"/>
      <c r="T16" s="2"/>
    </row>
    <row r="17" spans="2:20" ht="15.75" thickBot="1">
      <c r="B17" s="10" t="s">
        <v>2</v>
      </c>
      <c r="C17" s="72" t="s">
        <v>39</v>
      </c>
      <c r="D17" s="72"/>
      <c r="E17" s="72"/>
      <c r="F17" s="72"/>
      <c r="G17" s="73"/>
      <c r="H17" s="16">
        <f>COUNTIF(RawData!$C:$C,"1")</f>
        <v>0</v>
      </c>
      <c r="I17" s="17" t="str">
        <f>IF($P17&gt;0,H17/$P17,"**")</f>
        <v>**</v>
      </c>
      <c r="J17" s="16">
        <f>COUNTIF(RawData!$C:$C,"2")</f>
        <v>0</v>
      </c>
      <c r="K17" s="17" t="str">
        <f>IF($P17&gt;0,J17/$P17,"**")</f>
        <v>**</v>
      </c>
      <c r="L17" s="16">
        <f>COUNTIF(RawData!$C:$C,"3")</f>
        <v>0</v>
      </c>
      <c r="M17" s="17" t="str">
        <f>IF($P17&gt;0,L17/$P17,"**")</f>
        <v>**</v>
      </c>
      <c r="N17" s="16">
        <f>COUNTIF(RawData!$C:$C,"4")</f>
        <v>0</v>
      </c>
      <c r="O17" s="17" t="str">
        <f>IF($P17&gt;0,N17/$P17,"**")</f>
        <v>**</v>
      </c>
      <c r="P17" s="9">
        <f>SUM(N17,L17,J17,H17)</f>
        <v>0</v>
      </c>
      <c r="Q17" s="2"/>
      <c r="R17" s="2"/>
      <c r="S17" s="2"/>
      <c r="T17" s="2"/>
    </row>
    <row r="18" spans="2:20" ht="15">
      <c r="B18" s="2"/>
      <c r="C18" s="2"/>
      <c r="D18" s="2"/>
      <c r="E18" s="2"/>
      <c r="F18" s="2"/>
      <c r="G18" s="2"/>
      <c r="H18" s="2"/>
      <c r="I18" s="4"/>
      <c r="J18" s="2"/>
      <c r="K18" s="4"/>
      <c r="L18" s="2"/>
      <c r="M18" s="4"/>
      <c r="N18" s="5"/>
      <c r="O18" s="2"/>
      <c r="P18" s="2"/>
      <c r="Q18" s="2"/>
      <c r="R18" s="2"/>
      <c r="S18" s="2"/>
      <c r="T18" s="2"/>
    </row>
    <row r="19" spans="2:20" ht="30" customHeight="1">
      <c r="B19" s="69" t="s">
        <v>29</v>
      </c>
      <c r="C19" s="69"/>
      <c r="D19" s="69"/>
      <c r="E19" s="69"/>
      <c r="F19" s="69"/>
      <c r="G19" s="70"/>
      <c r="H19" s="67" t="s">
        <v>14</v>
      </c>
      <c r="I19" s="67"/>
      <c r="J19" s="67" t="s">
        <v>15</v>
      </c>
      <c r="K19" s="67"/>
      <c r="L19" s="67" t="s">
        <v>16</v>
      </c>
      <c r="M19" s="67"/>
      <c r="N19" s="67" t="s">
        <v>17</v>
      </c>
      <c r="O19" s="67"/>
      <c r="P19" s="67" t="s">
        <v>10</v>
      </c>
      <c r="Q19" s="67"/>
      <c r="R19" s="67" t="s">
        <v>12</v>
      </c>
      <c r="S19" s="2"/>
      <c r="T19" s="2"/>
    </row>
    <row r="20" spans="2:20" ht="15.75">
      <c r="B20" s="69"/>
      <c r="C20" s="69"/>
      <c r="D20" s="69"/>
      <c r="E20" s="69"/>
      <c r="F20" s="69"/>
      <c r="G20" s="70"/>
      <c r="H20" s="3" t="s">
        <v>13</v>
      </c>
      <c r="I20" s="3" t="s">
        <v>11</v>
      </c>
      <c r="J20" s="3" t="s">
        <v>13</v>
      </c>
      <c r="K20" s="3" t="s">
        <v>11</v>
      </c>
      <c r="L20" s="3" t="s">
        <v>13</v>
      </c>
      <c r="M20" s="3" t="s">
        <v>11</v>
      </c>
      <c r="N20" s="3" t="s">
        <v>13</v>
      </c>
      <c r="O20" s="3" t="s">
        <v>11</v>
      </c>
      <c r="P20" s="3" t="s">
        <v>13</v>
      </c>
      <c r="Q20" s="3" t="s">
        <v>11</v>
      </c>
      <c r="R20" s="67"/>
      <c r="S20" s="2"/>
      <c r="T20" s="2"/>
    </row>
    <row r="21" spans="2:20" ht="15.75" thickBot="1">
      <c r="B21" s="10" t="s">
        <v>3</v>
      </c>
      <c r="C21" s="72" t="s">
        <v>28</v>
      </c>
      <c r="D21" s="72"/>
      <c r="E21" s="72"/>
      <c r="F21" s="72"/>
      <c r="G21" s="73"/>
      <c r="H21" s="16">
        <f>COUNTIF(RawData!$D:$D,"1")</f>
        <v>0</v>
      </c>
      <c r="I21" s="17" t="str">
        <f>IF($R21&gt;0,H21/$R21,"**")</f>
        <v>**</v>
      </c>
      <c r="J21" s="16">
        <f>COUNTIF(RawData!$D:$D,"2")</f>
        <v>0</v>
      </c>
      <c r="K21" s="17" t="str">
        <f>IF($R21&gt;0,J21/$R21,"**")</f>
        <v>**</v>
      </c>
      <c r="L21" s="16">
        <f>COUNTIF(RawData!$D:$D,"3")</f>
        <v>0</v>
      </c>
      <c r="M21" s="17" t="str">
        <f>IF($R21&gt;0,L21/$R21,"**")</f>
        <v>**</v>
      </c>
      <c r="N21" s="16">
        <f>COUNTIF(RawData!$D:$D,"4")</f>
        <v>0</v>
      </c>
      <c r="O21" s="17" t="str">
        <f>IF($R21&gt;0,N21/$R21,"**")</f>
        <v>**</v>
      </c>
      <c r="P21" s="16">
        <f>COUNTIF(RawData!$D:$D,"5")</f>
        <v>0</v>
      </c>
      <c r="Q21" s="17" t="str">
        <f>IF($R21&gt;0,P21/$R21,"**")</f>
        <v>**</v>
      </c>
      <c r="R21" s="9">
        <f>SUM(N21,L21,J21,H21,P21)</f>
        <v>0</v>
      </c>
      <c r="S21" s="2"/>
      <c r="T21" s="2"/>
    </row>
    <row r="22" spans="2:20" ht="15">
      <c r="B22" s="2"/>
      <c r="C22" s="2"/>
      <c r="D22" s="2"/>
      <c r="E22" s="2"/>
      <c r="F22" s="2"/>
      <c r="G22" s="2"/>
      <c r="H22" s="2"/>
      <c r="I22" s="4"/>
      <c r="J22" s="2"/>
      <c r="K22" s="4"/>
      <c r="L22" s="2"/>
      <c r="M22" s="4"/>
      <c r="N22" s="5"/>
      <c r="O22" s="2"/>
      <c r="P22" s="2"/>
      <c r="Q22" s="2"/>
      <c r="R22" s="2"/>
      <c r="S22" s="2"/>
      <c r="T22" s="2"/>
    </row>
    <row r="23" spans="2:20" ht="30" customHeight="1">
      <c r="B23" s="69" t="s">
        <v>31</v>
      </c>
      <c r="C23" s="69"/>
      <c r="D23" s="69"/>
      <c r="E23" s="69"/>
      <c r="F23" s="69"/>
      <c r="G23" s="70"/>
      <c r="H23" s="67" t="s">
        <v>32</v>
      </c>
      <c r="I23" s="67"/>
      <c r="J23" s="67" t="s">
        <v>33</v>
      </c>
      <c r="K23" s="67"/>
      <c r="L23" s="67" t="s">
        <v>34</v>
      </c>
      <c r="M23" s="67"/>
      <c r="N23" s="67" t="s">
        <v>10</v>
      </c>
      <c r="O23" s="67"/>
      <c r="P23" s="67" t="s">
        <v>12</v>
      </c>
      <c r="Q23" s="2"/>
      <c r="R23" s="2"/>
      <c r="S23" s="2"/>
      <c r="T23" s="2"/>
    </row>
    <row r="24" spans="2:20" ht="15.75">
      <c r="B24" s="69"/>
      <c r="C24" s="69"/>
      <c r="D24" s="69"/>
      <c r="E24" s="69"/>
      <c r="F24" s="69"/>
      <c r="G24" s="70"/>
      <c r="H24" s="3" t="s">
        <v>13</v>
      </c>
      <c r="I24" s="3" t="s">
        <v>11</v>
      </c>
      <c r="J24" s="3" t="s">
        <v>13</v>
      </c>
      <c r="K24" s="3" t="s">
        <v>11</v>
      </c>
      <c r="L24" s="3" t="s">
        <v>13</v>
      </c>
      <c r="M24" s="3" t="s">
        <v>11</v>
      </c>
      <c r="N24" s="3" t="s">
        <v>13</v>
      </c>
      <c r="O24" s="3" t="s">
        <v>11</v>
      </c>
      <c r="P24" s="67"/>
      <c r="Q24" s="2"/>
      <c r="R24" s="2"/>
      <c r="S24" s="2"/>
      <c r="T24" s="2"/>
    </row>
    <row r="25" spans="2:20" ht="15.75" thickBot="1">
      <c r="B25" s="10" t="s">
        <v>4</v>
      </c>
      <c r="C25" s="72" t="s">
        <v>30</v>
      </c>
      <c r="D25" s="72"/>
      <c r="E25" s="72"/>
      <c r="F25" s="72"/>
      <c r="G25" s="73"/>
      <c r="H25" s="16">
        <f>COUNTIF(RawData!$E:$E,"1")</f>
        <v>0</v>
      </c>
      <c r="I25" s="17" t="str">
        <f>IF($P25&gt;0,H25/$P25,"**")</f>
        <v>**</v>
      </c>
      <c r="J25" s="16">
        <f>COUNTIF(RawData!$E:$E,"2")</f>
        <v>0</v>
      </c>
      <c r="K25" s="17" t="str">
        <f>IF($P25&gt;0,J25/$P25,"**")</f>
        <v>**</v>
      </c>
      <c r="L25" s="16">
        <f>COUNTIF(RawData!$E:$E,"3")</f>
        <v>0</v>
      </c>
      <c r="M25" s="17" t="str">
        <f>IF($P25&gt;0,L25/$P25,"**")</f>
        <v>**</v>
      </c>
      <c r="N25" s="16">
        <f>COUNTIF(RawData!$E:$E,"4")</f>
        <v>0</v>
      </c>
      <c r="O25" s="17" t="str">
        <f>IF($P25&gt;0,N25/$P25,"**")</f>
        <v>**</v>
      </c>
      <c r="P25" s="9">
        <f>SUM(N25,L25,J25,H25)</f>
        <v>0</v>
      </c>
      <c r="Q25" s="2"/>
      <c r="R25" s="2"/>
      <c r="S25" s="2"/>
      <c r="T25" s="2"/>
    </row>
    <row r="26" spans="2:20" ht="15">
      <c r="B26" s="2"/>
      <c r="C26" s="2"/>
      <c r="D26" s="2"/>
      <c r="E26" s="2"/>
      <c r="F26" s="2"/>
      <c r="G26" s="2"/>
      <c r="H26" s="2"/>
      <c r="I26" s="4"/>
      <c r="J26" s="2"/>
      <c r="K26" s="4"/>
      <c r="L26" s="2"/>
      <c r="M26" s="4"/>
      <c r="N26" s="5"/>
      <c r="O26" s="2"/>
      <c r="P26" s="2"/>
      <c r="Q26" s="2"/>
      <c r="R26" s="2"/>
      <c r="S26" s="2"/>
      <c r="T26" s="2"/>
    </row>
    <row r="27" spans="2:20" ht="30" customHeight="1">
      <c r="B27" s="69" t="s">
        <v>19</v>
      </c>
      <c r="C27" s="69"/>
      <c r="D27" s="69"/>
      <c r="E27" s="69"/>
      <c r="F27" s="69"/>
      <c r="G27" s="70"/>
      <c r="H27" s="67" t="s">
        <v>8</v>
      </c>
      <c r="I27" s="67"/>
      <c r="J27" s="67" t="s">
        <v>9</v>
      </c>
      <c r="K27" s="67"/>
      <c r="L27" s="67" t="s">
        <v>12</v>
      </c>
      <c r="M27" s="4"/>
      <c r="N27" s="5"/>
      <c r="O27" s="2"/>
      <c r="P27" s="2"/>
      <c r="Q27" s="2"/>
      <c r="R27" s="2"/>
      <c r="S27" s="2"/>
      <c r="T27" s="2"/>
    </row>
    <row r="28" spans="2:20" ht="15.75">
      <c r="B28" s="69"/>
      <c r="C28" s="69"/>
      <c r="D28" s="69"/>
      <c r="E28" s="69"/>
      <c r="F28" s="69"/>
      <c r="G28" s="70"/>
      <c r="H28" s="3" t="s">
        <v>13</v>
      </c>
      <c r="I28" s="3" t="s">
        <v>11</v>
      </c>
      <c r="J28" s="3" t="s">
        <v>13</v>
      </c>
      <c r="K28" s="3" t="s">
        <v>11</v>
      </c>
      <c r="L28" s="67"/>
      <c r="M28" s="4"/>
      <c r="N28" s="5"/>
      <c r="O28" s="2"/>
      <c r="P28" s="2"/>
      <c r="Q28" s="2"/>
      <c r="R28" s="2"/>
      <c r="S28" s="2"/>
      <c r="T28" s="2"/>
    </row>
    <row r="29" spans="2:20" ht="15.75">
      <c r="B29" s="11" t="s">
        <v>5</v>
      </c>
      <c r="C29" s="74" t="s">
        <v>21</v>
      </c>
      <c r="D29" s="74"/>
      <c r="E29" s="74"/>
      <c r="F29" s="74"/>
      <c r="G29" s="75"/>
      <c r="H29" s="18">
        <f>COUNTIF(RawData!$F:$F,"1")</f>
        <v>0</v>
      </c>
      <c r="I29" s="19" t="str">
        <f>IF($L29&gt;0,H29/$L29,"**")</f>
        <v>**</v>
      </c>
      <c r="J29" s="18">
        <f>COUNTIF(RawData!$F:$F,"2")</f>
        <v>0</v>
      </c>
      <c r="K29" s="19" t="str">
        <f>IF($L29&gt;0,J29/$L29,"**")</f>
        <v>**</v>
      </c>
      <c r="L29" s="7">
        <f>SUM(J29,H29)</f>
        <v>0</v>
      </c>
      <c r="M29" s="4"/>
      <c r="N29" s="5"/>
      <c r="O29" s="2"/>
      <c r="P29" s="2"/>
      <c r="Q29" s="2"/>
      <c r="R29" s="2"/>
      <c r="S29" s="2"/>
      <c r="T29" s="2"/>
    </row>
    <row r="30" spans="2:20" ht="16.5" thickBot="1">
      <c r="B30" s="12" t="s">
        <v>6</v>
      </c>
      <c r="C30" s="64" t="s">
        <v>22</v>
      </c>
      <c r="D30" s="64"/>
      <c r="E30" s="64"/>
      <c r="F30" s="64"/>
      <c r="G30" s="65"/>
      <c r="H30" s="14">
        <f>COUNTIF(RawData!$G:$G,"1")</f>
        <v>0</v>
      </c>
      <c r="I30" s="15" t="str">
        <f>IF($L30&gt;0,H30/$L30,"**")</f>
        <v>**</v>
      </c>
      <c r="J30" s="14">
        <f>COUNTIF(RawData!$G:$G,"2")</f>
        <v>0</v>
      </c>
      <c r="K30" s="15" t="str">
        <f>IF($L30&gt;0,J30/$L30,"**")</f>
        <v>**</v>
      </c>
      <c r="L30" s="8">
        <f>SUM(J30,H30)</f>
        <v>0</v>
      </c>
      <c r="M30" s="4"/>
      <c r="N30" s="5"/>
      <c r="O30" s="2"/>
      <c r="P30" s="2"/>
      <c r="Q30" s="2"/>
      <c r="R30" s="2"/>
      <c r="S30" s="2"/>
      <c r="T30" s="2"/>
    </row>
    <row r="31" spans="2:20" ht="15.75">
      <c r="B31" s="2"/>
      <c r="C31" s="2"/>
      <c r="D31" s="2"/>
      <c r="E31" s="2"/>
      <c r="F31" s="2"/>
      <c r="G31" s="2"/>
      <c r="H31" s="2"/>
      <c r="I31" s="4"/>
      <c r="J31" s="2"/>
      <c r="K31" s="4"/>
      <c r="L31" s="2"/>
      <c r="M31" s="4"/>
      <c r="N31" s="5"/>
      <c r="O31" s="2"/>
      <c r="P31" s="2"/>
      <c r="Q31" s="2"/>
      <c r="R31" s="2"/>
      <c r="S31" s="2"/>
      <c r="T31" s="2"/>
    </row>
    <row r="32" spans="2:20" ht="30" customHeight="1">
      <c r="B32" s="69" t="s">
        <v>35</v>
      </c>
      <c r="C32" s="69"/>
      <c r="D32" s="69"/>
      <c r="E32" s="69"/>
      <c r="F32" s="69"/>
      <c r="G32" s="70"/>
      <c r="H32" s="67" t="s">
        <v>8</v>
      </c>
      <c r="I32" s="67"/>
      <c r="J32" s="67" t="s">
        <v>36</v>
      </c>
      <c r="K32" s="67"/>
      <c r="L32" s="67" t="s">
        <v>37</v>
      </c>
      <c r="M32" s="67"/>
      <c r="N32" s="67" t="s">
        <v>10</v>
      </c>
      <c r="O32" s="67"/>
      <c r="P32" s="67" t="s">
        <v>12</v>
      </c>
      <c r="Q32" s="2"/>
      <c r="R32" s="2"/>
      <c r="S32" s="2"/>
      <c r="T32" s="2"/>
    </row>
    <row r="33" spans="2:20" ht="15.75" customHeight="1">
      <c r="B33" s="69"/>
      <c r="C33" s="69"/>
      <c r="D33" s="69"/>
      <c r="E33" s="69"/>
      <c r="F33" s="69"/>
      <c r="G33" s="70"/>
      <c r="H33" s="3" t="s">
        <v>13</v>
      </c>
      <c r="I33" s="3" t="s">
        <v>11</v>
      </c>
      <c r="J33" s="3" t="s">
        <v>13</v>
      </c>
      <c r="K33" s="3" t="s">
        <v>11</v>
      </c>
      <c r="L33" s="3" t="s">
        <v>13</v>
      </c>
      <c r="M33" s="3" t="s">
        <v>11</v>
      </c>
      <c r="N33" s="3" t="s">
        <v>13</v>
      </c>
      <c r="O33" s="3" t="s">
        <v>11</v>
      </c>
      <c r="P33" s="67"/>
      <c r="Q33" s="2"/>
      <c r="R33" s="76" t="s">
        <v>53</v>
      </c>
      <c r="S33" s="76"/>
      <c r="T33" s="76"/>
    </row>
    <row r="34" spans="2:20" ht="16.5" customHeight="1" thickBot="1">
      <c r="B34" s="10" t="s">
        <v>7</v>
      </c>
      <c r="C34" s="72" t="s">
        <v>45</v>
      </c>
      <c r="D34" s="72"/>
      <c r="E34" s="72"/>
      <c r="F34" s="72"/>
      <c r="G34" s="73"/>
      <c r="H34" s="16">
        <f>COUNTIF(RawData!$H:$H,"1")</f>
        <v>0</v>
      </c>
      <c r="I34" s="17" t="str">
        <f>IF($P34&gt;0,H34/$P34,"**")</f>
        <v>**</v>
      </c>
      <c r="J34" s="16">
        <f>COUNTIF(RawData!$H:$H,"2")</f>
        <v>0</v>
      </c>
      <c r="K34" s="17" t="str">
        <f>IF($P34&gt;0,J34/$P34,"**")</f>
        <v>**</v>
      </c>
      <c r="L34" s="16">
        <f>COUNTIF(RawData!$H:$H,"3")</f>
        <v>0</v>
      </c>
      <c r="M34" s="17" t="str">
        <f>IF($P34&gt;0,L34/$P34,"**")</f>
        <v>**</v>
      </c>
      <c r="N34" s="16">
        <f>COUNTIF(RawData!$H:$H,"4")</f>
        <v>0</v>
      </c>
      <c r="O34" s="17" t="str">
        <f>IF($P34&gt;0,N34/$P34,"**")</f>
        <v>**</v>
      </c>
      <c r="P34" s="9">
        <f>SUM(N34,L34,J34,H34)</f>
        <v>0</v>
      </c>
      <c r="Q34" s="2"/>
      <c r="R34" s="76"/>
      <c r="S34" s="76"/>
      <c r="T34" s="76"/>
    </row>
    <row r="36" ht="15.75"/>
    <row r="37" ht="15.75"/>
    <row r="38" ht="15.75"/>
    <row r="39" ht="15.75"/>
    <row r="40" ht="15.75"/>
    <row r="41" ht="15.75"/>
    <row r="42" ht="15.75"/>
    <row r="43" ht="15.75"/>
  </sheetData>
  <sheetProtection password="AF46" sheet="1" objects="1" scenarios="1"/>
  <mergeCells count="53">
    <mergeCell ref="R33:T34"/>
    <mergeCell ref="P32:P33"/>
    <mergeCell ref="N32:O32"/>
    <mergeCell ref="L19:M19"/>
    <mergeCell ref="L23:M23"/>
    <mergeCell ref="N19:O19"/>
    <mergeCell ref="R19:R20"/>
    <mergeCell ref="L27:L28"/>
    <mergeCell ref="N23:O23"/>
    <mergeCell ref="P23:P24"/>
    <mergeCell ref="P19:Q19"/>
    <mergeCell ref="L32:M32"/>
    <mergeCell ref="C17:G17"/>
    <mergeCell ref="C13:G13"/>
    <mergeCell ref="C25:G25"/>
    <mergeCell ref="C21:G21"/>
    <mergeCell ref="H23:I23"/>
    <mergeCell ref="H19:I19"/>
    <mergeCell ref="B19:G20"/>
    <mergeCell ref="B23:G24"/>
    <mergeCell ref="B15:G16"/>
    <mergeCell ref="J23:K23"/>
    <mergeCell ref="J19:K19"/>
    <mergeCell ref="C34:G34"/>
    <mergeCell ref="C30:G30"/>
    <mergeCell ref="C29:G29"/>
    <mergeCell ref="B32:G33"/>
    <mergeCell ref="B27:G28"/>
    <mergeCell ref="J27:K27"/>
    <mergeCell ref="H27:I27"/>
    <mergeCell ref="H32:I32"/>
    <mergeCell ref="J32:K32"/>
    <mergeCell ref="P15:P16"/>
    <mergeCell ref="N15:O15"/>
    <mergeCell ref="L7:M7"/>
    <mergeCell ref="H15:I15"/>
    <mergeCell ref="J15:K15"/>
    <mergeCell ref="L15:M15"/>
    <mergeCell ref="H11:I11"/>
    <mergeCell ref="C9:G9"/>
    <mergeCell ref="B2:D3"/>
    <mergeCell ref="N7:N8"/>
    <mergeCell ref="B4:K5"/>
    <mergeCell ref="T11:T12"/>
    <mergeCell ref="N11:O11"/>
    <mergeCell ref="P11:Q11"/>
    <mergeCell ref="B7:G8"/>
    <mergeCell ref="H7:I7"/>
    <mergeCell ref="J7:K7"/>
    <mergeCell ref="R11:S11"/>
    <mergeCell ref="J11:K11"/>
    <mergeCell ref="L11:M11"/>
    <mergeCell ref="B11:G12"/>
  </mergeCells>
  <printOptions/>
  <pageMargins left="0.7" right="0.7" top="0.75" bottom="0.75" header="0.3" footer="0.3"/>
  <pageSetup fitToHeight="1" fitToWidth="1" horizontalDpi="600" verticalDpi="600" orientation="landscape" scale="65" r:id="rId2"/>
  <drawing r:id="rId1"/>
</worksheet>
</file>

<file path=xl/worksheets/sheet4.xml><?xml version="1.0" encoding="utf-8"?>
<worksheet xmlns="http://schemas.openxmlformats.org/spreadsheetml/2006/main" xmlns:r="http://schemas.openxmlformats.org/officeDocument/2006/relationships">
  <dimension ref="A6:I182"/>
  <sheetViews>
    <sheetView showGridLines="0" zoomScaleSheetLayoutView="100" zoomScalePageLayoutView="0" workbookViewId="0" topLeftCell="A171">
      <selection activeCell="G181" sqref="G181:I182"/>
    </sheetView>
  </sheetViews>
  <sheetFormatPr defaultColWidth="9.140625" defaultRowHeight="15"/>
  <cols>
    <col min="1" max="1" width="9.140625" style="29" customWidth="1"/>
  </cols>
  <sheetData>
    <row r="1" ht="15"/>
    <row r="2" ht="15"/>
    <row r="3" ht="15"/>
    <row r="4" ht="15"/>
    <row r="6" ht="15">
      <c r="A6" s="41" t="s">
        <v>56</v>
      </c>
    </row>
    <row r="7" ht="14.25">
      <c r="A7" s="41"/>
    </row>
    <row r="8" spans="2:4" ht="14.25">
      <c r="B8" s="20"/>
      <c r="C8" s="29"/>
      <c r="D8" s="29"/>
    </row>
    <row r="9" spans="3:4" ht="14.25">
      <c r="C9" s="29"/>
      <c r="D9" s="29"/>
    </row>
    <row r="10" spans="3:4" ht="14.25">
      <c r="C10" s="29" t="s">
        <v>8</v>
      </c>
      <c r="D10" s="29">
        <f>Frequency!H9</f>
        <v>0</v>
      </c>
    </row>
    <row r="11" spans="3:4" ht="14.25">
      <c r="C11" s="29" t="s">
        <v>9</v>
      </c>
      <c r="D11" s="29">
        <f>Frequency!J9</f>
        <v>0</v>
      </c>
    </row>
    <row r="12" spans="3:4" ht="14.25">
      <c r="C12" s="29" t="s">
        <v>10</v>
      </c>
      <c r="D12" s="29">
        <f>Frequency!L9</f>
        <v>0</v>
      </c>
    </row>
    <row r="20" spans="1:8" ht="14.25">
      <c r="A20" s="33">
        <f>Frequency!N9</f>
        <v>0</v>
      </c>
      <c r="B20" s="77" t="s">
        <v>46</v>
      </c>
      <c r="C20" s="77"/>
      <c r="D20" s="77"/>
      <c r="E20" s="77"/>
      <c r="F20" s="77"/>
      <c r="G20" s="77"/>
      <c r="H20" s="77"/>
    </row>
    <row r="28" spans="2:3" ht="14.25">
      <c r="B28" s="30" t="s">
        <v>1</v>
      </c>
      <c r="C28" s="29"/>
    </row>
    <row r="29" spans="2:3" ht="14.25">
      <c r="B29" s="29" t="s">
        <v>14</v>
      </c>
      <c r="C29" s="29">
        <f>Frequency!H13</f>
        <v>0</v>
      </c>
    </row>
    <row r="30" spans="2:3" ht="14.25">
      <c r="B30" s="29" t="s">
        <v>15</v>
      </c>
      <c r="C30" s="29">
        <f>Frequency!J13</f>
        <v>0</v>
      </c>
    </row>
    <row r="31" spans="2:3" ht="14.25">
      <c r="B31" s="29" t="s">
        <v>16</v>
      </c>
      <c r="C31" s="29">
        <f>Frequency!L13</f>
        <v>0</v>
      </c>
    </row>
    <row r="32" spans="2:3" ht="14.25">
      <c r="B32" s="29" t="s">
        <v>17</v>
      </c>
      <c r="C32" s="29">
        <f>Frequency!N13</f>
        <v>0</v>
      </c>
    </row>
    <row r="33" spans="2:3" ht="14.25">
      <c r="B33" s="29" t="s">
        <v>10</v>
      </c>
      <c r="C33" s="29">
        <f>Frequency!P13</f>
        <v>0</v>
      </c>
    </row>
    <row r="34" spans="2:3" ht="14.25">
      <c r="B34" s="29" t="s">
        <v>40</v>
      </c>
      <c r="C34" s="29">
        <f>Frequency!R13</f>
        <v>0</v>
      </c>
    </row>
    <row r="41" spans="1:8" ht="14.25">
      <c r="A41" s="33">
        <f>Frequency!T13</f>
        <v>0</v>
      </c>
      <c r="B41" s="77" t="s">
        <v>46</v>
      </c>
      <c r="C41" s="77"/>
      <c r="D41" s="77"/>
      <c r="E41" s="77"/>
      <c r="F41" s="77"/>
      <c r="G41" s="77"/>
      <c r="H41" s="77"/>
    </row>
    <row r="42" ht="15"/>
    <row r="43" ht="15"/>
    <row r="44" ht="15"/>
    <row r="45" spans="7:9" ht="15" customHeight="1">
      <c r="G45" s="78" t="s">
        <v>59</v>
      </c>
      <c r="H45" s="78"/>
      <c r="I45" s="78"/>
    </row>
    <row r="46" spans="7:9" ht="15" customHeight="1">
      <c r="G46" s="78"/>
      <c r="H46" s="78"/>
      <c r="I46" s="78"/>
    </row>
    <row r="47" ht="15"/>
    <row r="48" ht="15"/>
    <row r="49" ht="15"/>
    <row r="50" ht="15"/>
    <row r="51" ht="15"/>
    <row r="53" spans="2:3" ht="14.25">
      <c r="B53" s="29" t="s">
        <v>2</v>
      </c>
      <c r="C53" s="29"/>
    </row>
    <row r="54" spans="2:3" ht="14.25">
      <c r="B54" s="29" t="s">
        <v>8</v>
      </c>
      <c r="C54" s="29">
        <f>Frequency!H17</f>
        <v>0</v>
      </c>
    </row>
    <row r="55" spans="2:3" ht="14.25">
      <c r="B55" s="29" t="s">
        <v>41</v>
      </c>
      <c r="C55" s="29">
        <f>Frequency!J17</f>
        <v>0</v>
      </c>
    </row>
    <row r="56" spans="2:3" ht="14.25">
      <c r="B56" s="29" t="s">
        <v>10</v>
      </c>
      <c r="C56" s="29">
        <f>Frequency!L17</f>
        <v>0</v>
      </c>
    </row>
    <row r="57" spans="2:3" ht="14.25">
      <c r="B57" s="29" t="s">
        <v>27</v>
      </c>
      <c r="C57" s="29">
        <f>Frequency!N17</f>
        <v>0</v>
      </c>
    </row>
    <row r="66" spans="1:8" ht="14.25">
      <c r="A66" s="33">
        <f>Frequency!P17</f>
        <v>0</v>
      </c>
      <c r="B66" s="77" t="s">
        <v>46</v>
      </c>
      <c r="C66" s="77"/>
      <c r="D66" s="77"/>
      <c r="E66" s="77"/>
      <c r="F66" s="77"/>
      <c r="G66" s="77"/>
      <c r="H66" s="77"/>
    </row>
    <row r="73" spans="2:3" ht="14.25">
      <c r="B73" s="29" t="s">
        <v>3</v>
      </c>
      <c r="C73" s="29"/>
    </row>
    <row r="74" spans="2:3" ht="14.25">
      <c r="B74" s="29" t="s">
        <v>14</v>
      </c>
      <c r="C74" s="29">
        <f>Frequency!H21</f>
        <v>0</v>
      </c>
    </row>
    <row r="75" spans="2:3" ht="14.25">
      <c r="B75" s="29" t="s">
        <v>15</v>
      </c>
      <c r="C75" s="29">
        <f>Frequency!J21</f>
        <v>0</v>
      </c>
    </row>
    <row r="76" spans="2:3" ht="14.25">
      <c r="B76" s="29" t="s">
        <v>16</v>
      </c>
      <c r="C76" s="29">
        <f>Frequency!L21</f>
        <v>0</v>
      </c>
    </row>
    <row r="77" spans="2:3" ht="14.25">
      <c r="B77" s="29" t="s">
        <v>17</v>
      </c>
      <c r="C77" s="29">
        <f>Frequency!N21</f>
        <v>0</v>
      </c>
    </row>
    <row r="78" spans="2:3" ht="14.25">
      <c r="B78" s="29" t="s">
        <v>10</v>
      </c>
      <c r="C78" s="29">
        <f>Frequency!P21</f>
        <v>0</v>
      </c>
    </row>
    <row r="86" spans="1:8" ht="14.25">
      <c r="A86" s="33">
        <f>Frequency!R21</f>
        <v>0</v>
      </c>
      <c r="B86" s="77" t="s">
        <v>46</v>
      </c>
      <c r="C86" s="77"/>
      <c r="D86" s="77"/>
      <c r="E86" s="77"/>
      <c r="F86" s="77"/>
      <c r="G86" s="77"/>
      <c r="H86" s="77"/>
    </row>
    <row r="89" ht="15"/>
    <row r="90" ht="15"/>
    <row r="91" ht="15"/>
    <row r="92" spans="7:9" ht="15">
      <c r="G92" s="78" t="s">
        <v>59</v>
      </c>
      <c r="H92" s="78"/>
      <c r="I92" s="78"/>
    </row>
    <row r="93" spans="7:9" ht="15">
      <c r="G93" s="78"/>
      <c r="H93" s="78"/>
      <c r="I93" s="78"/>
    </row>
    <row r="94" ht="15"/>
    <row r="95" ht="15"/>
    <row r="96" ht="15"/>
    <row r="97" ht="15"/>
    <row r="98" ht="15"/>
    <row r="101" spans="2:3" ht="14.25">
      <c r="B101" s="29" t="s">
        <v>4</v>
      </c>
      <c r="C101" s="29"/>
    </row>
    <row r="102" spans="2:3" ht="14.25">
      <c r="B102" s="31" t="s">
        <v>32</v>
      </c>
      <c r="C102" s="29">
        <f>Frequency!H25</f>
        <v>0</v>
      </c>
    </row>
    <row r="103" spans="2:3" ht="14.25">
      <c r="B103" s="31" t="s">
        <v>33</v>
      </c>
      <c r="C103" s="29">
        <f>Frequency!J25</f>
        <v>0</v>
      </c>
    </row>
    <row r="104" spans="2:3" ht="14.25">
      <c r="B104" s="31" t="s">
        <v>34</v>
      </c>
      <c r="C104" s="29">
        <f>Frequency!L25</f>
        <v>0</v>
      </c>
    </row>
    <row r="105" spans="2:3" ht="14.25">
      <c r="B105" s="31" t="s">
        <v>10</v>
      </c>
      <c r="C105" s="29">
        <f>Frequency!N25</f>
        <v>0</v>
      </c>
    </row>
    <row r="109" ht="14.25">
      <c r="B109" s="21"/>
    </row>
    <row r="113" spans="1:8" ht="14.25">
      <c r="A113" s="33">
        <f>Frequency!P25</f>
        <v>0</v>
      </c>
      <c r="B113" s="77" t="s">
        <v>46</v>
      </c>
      <c r="C113" s="77"/>
      <c r="D113" s="77"/>
      <c r="E113" s="77"/>
      <c r="F113" s="77"/>
      <c r="G113" s="77"/>
      <c r="H113" s="77"/>
    </row>
    <row r="121" spans="2:3" ht="14.25">
      <c r="B121" s="29" t="s">
        <v>5</v>
      </c>
      <c r="C121" s="29"/>
    </row>
    <row r="122" spans="2:3" ht="14.25">
      <c r="B122" s="29" t="s">
        <v>8</v>
      </c>
      <c r="C122" s="29">
        <f>Frequency!H29</f>
        <v>0</v>
      </c>
    </row>
    <row r="123" spans="2:3" ht="14.25">
      <c r="B123" s="29" t="s">
        <v>9</v>
      </c>
      <c r="C123" s="29">
        <f>Frequency!J29</f>
        <v>0</v>
      </c>
    </row>
    <row r="134" spans="1:8" ht="14.25">
      <c r="A134" s="33">
        <f>Frequency!L29</f>
        <v>0</v>
      </c>
      <c r="B134" s="77" t="s">
        <v>46</v>
      </c>
      <c r="C134" s="77"/>
      <c r="D134" s="77"/>
      <c r="E134" s="77"/>
      <c r="F134" s="77"/>
      <c r="G134" s="77"/>
      <c r="H134" s="77"/>
    </row>
    <row r="136" ht="15"/>
    <row r="137" ht="15"/>
    <row r="138" ht="15"/>
    <row r="139" spans="7:9" ht="15">
      <c r="G139" s="78" t="s">
        <v>59</v>
      </c>
      <c r="H139" s="78"/>
      <c r="I139" s="78"/>
    </row>
    <row r="140" spans="7:9" ht="15">
      <c r="G140" s="78"/>
      <c r="H140" s="78"/>
      <c r="I140" s="78"/>
    </row>
    <row r="141" ht="15"/>
    <row r="142" ht="15"/>
    <row r="143" ht="15"/>
    <row r="144" ht="15"/>
    <row r="145" ht="15"/>
    <row r="147" spans="2:3" ht="14.25">
      <c r="B147" s="29" t="s">
        <v>6</v>
      </c>
      <c r="C147" s="29"/>
    </row>
    <row r="148" spans="2:3" ht="14.25">
      <c r="B148" s="29" t="s">
        <v>8</v>
      </c>
      <c r="C148" s="29">
        <f>Frequency!H30</f>
        <v>0</v>
      </c>
    </row>
    <row r="149" spans="2:3" ht="14.25">
      <c r="B149" s="29" t="s">
        <v>9</v>
      </c>
      <c r="C149" s="29">
        <f>Frequency!J30</f>
        <v>0</v>
      </c>
    </row>
    <row r="159" spans="1:8" ht="14.25">
      <c r="A159" s="33">
        <f>Frequency!L30</f>
        <v>0</v>
      </c>
      <c r="B159" s="77" t="s">
        <v>46</v>
      </c>
      <c r="C159" s="77"/>
      <c r="D159" s="77"/>
      <c r="E159" s="77"/>
      <c r="F159" s="77"/>
      <c r="G159" s="77"/>
      <c r="H159" s="77"/>
    </row>
    <row r="165" spans="2:3" ht="14.25">
      <c r="B165" s="29" t="s">
        <v>7</v>
      </c>
      <c r="C165" s="29"/>
    </row>
    <row r="166" spans="2:3" ht="14.25">
      <c r="B166" s="32" t="s">
        <v>8</v>
      </c>
      <c r="C166" s="29">
        <f>Frequency!H34</f>
        <v>0</v>
      </c>
    </row>
    <row r="167" spans="2:3" ht="14.25">
      <c r="B167" s="32" t="s">
        <v>36</v>
      </c>
      <c r="C167" s="29">
        <f>Frequency!J34</f>
        <v>0</v>
      </c>
    </row>
    <row r="168" spans="2:3" ht="14.25">
      <c r="B168" s="32" t="s">
        <v>37</v>
      </c>
      <c r="C168" s="29">
        <f>Frequency!L34</f>
        <v>0</v>
      </c>
    </row>
    <row r="169" spans="2:3" ht="14.25">
      <c r="B169" s="32" t="s">
        <v>10</v>
      </c>
      <c r="C169" s="29">
        <f>Frequency!N34</f>
        <v>0</v>
      </c>
    </row>
    <row r="173" ht="14.25">
      <c r="B173" s="22"/>
    </row>
    <row r="177" spans="1:8" ht="14.25">
      <c r="A177" s="33">
        <f>Frequency!P34</f>
        <v>0</v>
      </c>
      <c r="B177" s="77" t="s">
        <v>46</v>
      </c>
      <c r="C177" s="77"/>
      <c r="D177" s="77"/>
      <c r="E177" s="77"/>
      <c r="F177" s="77"/>
      <c r="G177" s="77"/>
      <c r="H177" s="77"/>
    </row>
    <row r="178" ht="15"/>
    <row r="179" ht="15"/>
    <row r="180" ht="15"/>
    <row r="181" spans="7:9" ht="15">
      <c r="G181" s="78" t="s">
        <v>59</v>
      </c>
      <c r="H181" s="78"/>
      <c r="I181" s="78"/>
    </row>
    <row r="182" spans="7:9" ht="15">
      <c r="G182" s="78"/>
      <c r="H182" s="78"/>
      <c r="I182" s="78"/>
    </row>
  </sheetData>
  <sheetProtection selectLockedCells="1" selectUnlockedCells="1"/>
  <mergeCells count="12">
    <mergeCell ref="B20:H20"/>
    <mergeCell ref="B41:H41"/>
    <mergeCell ref="B66:H66"/>
    <mergeCell ref="B86:H86"/>
    <mergeCell ref="B113:H113"/>
    <mergeCell ref="B134:H134"/>
    <mergeCell ref="G45:I46"/>
    <mergeCell ref="G92:I93"/>
    <mergeCell ref="G139:I140"/>
    <mergeCell ref="G181:I182"/>
    <mergeCell ref="B159:H159"/>
    <mergeCell ref="B177:H177"/>
  </mergeCells>
  <conditionalFormatting sqref="B20:H20">
    <cfRule type="expression" priority="8" dxfId="8">
      <formula>$A$20&gt;0</formula>
    </cfRule>
  </conditionalFormatting>
  <conditionalFormatting sqref="B41:H41">
    <cfRule type="expression" priority="7" dxfId="8">
      <formula>$A$41&gt;0</formula>
    </cfRule>
  </conditionalFormatting>
  <conditionalFormatting sqref="B66:H66">
    <cfRule type="expression" priority="6" dxfId="8">
      <formula>$A$66&gt;0</formula>
    </cfRule>
  </conditionalFormatting>
  <conditionalFormatting sqref="B86:H86">
    <cfRule type="expression" priority="5" dxfId="8">
      <formula>$A$86&gt;0</formula>
    </cfRule>
  </conditionalFormatting>
  <conditionalFormatting sqref="B113:H113">
    <cfRule type="expression" priority="4" dxfId="8">
      <formula>$A$113&gt;0</formula>
    </cfRule>
  </conditionalFormatting>
  <conditionalFormatting sqref="B134:H134">
    <cfRule type="expression" priority="3" dxfId="8">
      <formula>$A$134&gt;0</formula>
    </cfRule>
  </conditionalFormatting>
  <conditionalFormatting sqref="B159:H159">
    <cfRule type="expression" priority="2" dxfId="8">
      <formula>$A$159&gt;0</formula>
    </cfRule>
  </conditionalFormatting>
  <conditionalFormatting sqref="B177:H177">
    <cfRule type="expression" priority="1" dxfId="8">
      <formula>$A$177&gt;0</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Haskins</dc:creator>
  <cp:keywords/>
  <dc:description/>
  <cp:lastModifiedBy>mwondafrash</cp:lastModifiedBy>
  <cp:lastPrinted>2012-01-27T19:18:32Z</cp:lastPrinted>
  <dcterms:created xsi:type="dcterms:W3CDTF">2011-09-19T18:55:37Z</dcterms:created>
  <dcterms:modified xsi:type="dcterms:W3CDTF">2015-11-03T21:28:05Z</dcterms:modified>
  <cp:category/>
  <cp:version/>
  <cp:contentType/>
  <cp:contentStatus/>
</cp:coreProperties>
</file>